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firstSheet="1" activeTab="4"/>
  </bookViews>
  <sheets>
    <sheet name="一般公共预算专项资金" sheetId="1" r:id="rId1"/>
    <sheet name="政府性基金当年专项" sheetId="2" r:id="rId2"/>
    <sheet name="国有资本经营当年专项" sheetId="3" r:id="rId3"/>
    <sheet name="本级预算追加资金" sheetId="4" r:id="rId4"/>
    <sheet name="上年结转资金安排县市情况表" sheetId="5" r:id="rId5"/>
  </sheets>
  <calcPr calcId="144525"/>
</workbook>
</file>

<file path=xl/sharedStrings.xml><?xml version="1.0" encoding="utf-8"?>
<sst xmlns="http://schemas.openxmlformats.org/spreadsheetml/2006/main" count="1314">
  <si>
    <t>塔什库尔干县转移支付资金执行情况表</t>
  </si>
  <si>
    <t>单位：万元</t>
  </si>
  <si>
    <t>科目编码</t>
  </si>
  <si>
    <t>科目名称</t>
  </si>
  <si>
    <t>自治区文号</t>
  </si>
  <si>
    <t>自治区下达时间</t>
  </si>
  <si>
    <t>指标来源</t>
  </si>
  <si>
    <t>摘要</t>
  </si>
  <si>
    <t>金额</t>
  </si>
  <si>
    <t>合计</t>
  </si>
  <si>
    <t>201</t>
  </si>
  <si>
    <t>一般公共服务支出</t>
  </si>
  <si>
    <t xml:space="preserve">  01</t>
  </si>
  <si>
    <t xml:space="preserve">  人大事务</t>
  </si>
  <si>
    <t xml:space="preserve">      2010199</t>
  </si>
  <si>
    <t xml:space="preserve">      其他人大事务支出</t>
  </si>
  <si>
    <t>新财行〔2018〕368号</t>
  </si>
  <si>
    <t>自治区专项实拨</t>
  </si>
  <si>
    <t>基层人大补助经费</t>
  </si>
  <si>
    <t xml:space="preserve">  02</t>
  </si>
  <si>
    <t xml:space="preserve">  政协事务</t>
  </si>
  <si>
    <t xml:space="preserve">      2010299</t>
  </si>
  <si>
    <t xml:space="preserve">      其他政协事务支出</t>
  </si>
  <si>
    <t>新财行〔2018〕369号</t>
  </si>
  <si>
    <t>基层政协补助经费</t>
  </si>
  <si>
    <t>新财行〔2019〕244号</t>
  </si>
  <si>
    <t>第二批政协基层补助资金</t>
  </si>
  <si>
    <t xml:space="preserve">  03</t>
  </si>
  <si>
    <t xml:space="preserve">  政府办公厅（室）及相关机构事务</t>
  </si>
  <si>
    <t xml:space="preserve">      2010399</t>
  </si>
  <si>
    <t xml:space="preserve">      其他政府办公厅（室）及相关机构事务支出</t>
  </si>
  <si>
    <t>新财行〔2018〕378号</t>
  </si>
  <si>
    <t>贫困地区二轮修志经费补助</t>
  </si>
  <si>
    <t xml:space="preserve">  04</t>
  </si>
  <si>
    <t xml:space="preserve">  发展与改革事务</t>
  </si>
  <si>
    <t xml:space="preserve">      2010499</t>
  </si>
  <si>
    <t xml:space="preserve">      其他发展与改革事务支出</t>
  </si>
  <si>
    <t>新财建〔2018〕520号</t>
  </si>
  <si>
    <t>提前下达2019年农产品成本调查经费</t>
  </si>
  <si>
    <t>新财建〔2019〕387号</t>
  </si>
  <si>
    <t>下达2019自治区预算内投资预算拨款</t>
  </si>
  <si>
    <t xml:space="preserve">  05</t>
  </si>
  <si>
    <t xml:space="preserve">  统计信息事务</t>
  </si>
  <si>
    <t xml:space="preserve">      2010507</t>
  </si>
  <si>
    <t xml:space="preserve">      专项普查活动</t>
  </si>
  <si>
    <t>新财行〔2019〕32号</t>
  </si>
  <si>
    <t>下达自治区统计局自治区第四次全国经济普查人员补助经费</t>
  </si>
  <si>
    <t xml:space="preserve">  06</t>
  </si>
  <si>
    <t xml:space="preserve">  财政事务</t>
  </si>
  <si>
    <t xml:space="preserve">      2010699</t>
  </si>
  <si>
    <t xml:space="preserve">      其他财政事务支出</t>
  </si>
  <si>
    <t>新财行〔2018〕0370号</t>
  </si>
  <si>
    <t>法制税政工作经费</t>
  </si>
  <si>
    <t>新财行〔2018〕379号</t>
  </si>
  <si>
    <t>会计职称考试考务管理工作经费</t>
  </si>
  <si>
    <t>新财行〔2019〕108号</t>
  </si>
  <si>
    <t>2019年会计考试考务费补助经费（考试管理工作先进单位奖励）</t>
  </si>
  <si>
    <t>新财乡财〔2018〕13号</t>
  </si>
  <si>
    <t>乡镇财政工作经费</t>
  </si>
  <si>
    <t xml:space="preserve">  08</t>
  </si>
  <si>
    <t xml:space="preserve">  审计事务</t>
  </si>
  <si>
    <t xml:space="preserve">      2010804</t>
  </si>
  <si>
    <t xml:space="preserve">      审计业务</t>
  </si>
  <si>
    <t>新财行〔2019〕298号</t>
  </si>
  <si>
    <t>下达自治区审计厅2019年下半年扶贫审计项目工作经费</t>
  </si>
  <si>
    <t xml:space="preserve">  10</t>
  </si>
  <si>
    <t xml:space="preserve">  人力资源事务</t>
  </si>
  <si>
    <t xml:space="preserve">      2011099</t>
  </si>
  <si>
    <t xml:space="preserve">      其他人力资源事务支出</t>
  </si>
  <si>
    <t>新财社〔2018〕244号</t>
  </si>
  <si>
    <t>提前下达2019年高校毕业生“三支一扶”计划中央补助资金预算指标</t>
  </si>
  <si>
    <t>新财社〔2019〕165号</t>
  </si>
  <si>
    <t>2019年度高校毕业生“三支一扶”计划中央补助资金</t>
  </si>
  <si>
    <t xml:space="preserve">  13</t>
  </si>
  <si>
    <t xml:space="preserve">  商贸事务</t>
  </si>
  <si>
    <t xml:space="preserve">      2011399</t>
  </si>
  <si>
    <t xml:space="preserve">      其他商贸事务支出</t>
  </si>
  <si>
    <t>新财建〔2019〕181号</t>
  </si>
  <si>
    <t>自治区园区发展专项资金</t>
  </si>
  <si>
    <t xml:space="preserve">  29</t>
  </si>
  <si>
    <t xml:space="preserve">  群众团体事务</t>
  </si>
  <si>
    <t xml:space="preserve">      2012999</t>
  </si>
  <si>
    <t xml:space="preserve">      其他群众团体事务支出</t>
  </si>
  <si>
    <t>新财行〔2018〕0375</t>
  </si>
  <si>
    <t>青年发展经费</t>
  </si>
  <si>
    <t>新财行〔2018〕324</t>
  </si>
  <si>
    <t>提前下达2019年大学生志愿服务西部计划中央财政补助资金</t>
  </si>
  <si>
    <t>新财行〔2018〕375</t>
  </si>
  <si>
    <t>新财行〔2018〕377号</t>
  </si>
  <si>
    <t>妇女儿童工作经费（地州专项资金）</t>
  </si>
  <si>
    <t>新财行〔2019〕201号</t>
  </si>
  <si>
    <t>结算下达2018年度大学生志愿服务西部计划中央财政补助资金</t>
  </si>
  <si>
    <t xml:space="preserve">  31</t>
  </si>
  <si>
    <t xml:space="preserve">  党委办公厅（室）及相关机构事务</t>
  </si>
  <si>
    <t xml:space="preserve">      2013199</t>
  </si>
  <si>
    <t xml:space="preserve">      其他党委办公厅（室）及相关机构事务支出</t>
  </si>
  <si>
    <t>新财行〔2018〕0365号</t>
  </si>
  <si>
    <t>自治区南疆工作指导督导检查办公室工作经费</t>
  </si>
  <si>
    <t xml:space="preserve">  32</t>
  </si>
  <si>
    <t xml:space="preserve">  组织事务</t>
  </si>
  <si>
    <t xml:space="preserve">      2013299</t>
  </si>
  <si>
    <t xml:space="preserve">      其他组织事务支出</t>
  </si>
  <si>
    <t>新财行〔2018〕366号</t>
  </si>
  <si>
    <t>援疆干部人才南疆工作补贴</t>
  </si>
  <si>
    <t>新财行〔2019〕0016号</t>
  </si>
  <si>
    <t>援疆干部医疗费</t>
  </si>
  <si>
    <t>新财行〔2019〕005号</t>
  </si>
  <si>
    <t>基层组织建设项目经费</t>
  </si>
  <si>
    <t>新财行〔2019〕228号</t>
  </si>
  <si>
    <t>下达2019年自治区乡镇工作补贴</t>
  </si>
  <si>
    <t>新财行〔2019〕258号</t>
  </si>
  <si>
    <t>2019年招录驻疆部队退役士兵充实南疆乡镇工作经费</t>
  </si>
  <si>
    <t>新财行〔2019〕58号</t>
  </si>
  <si>
    <t>下达全疆村干部国家通用语言文字培训经费</t>
  </si>
  <si>
    <t xml:space="preserve">  33</t>
  </si>
  <si>
    <t xml:space="preserve">  宣传事务</t>
  </si>
  <si>
    <t xml:space="preserve">      2013399</t>
  </si>
  <si>
    <t xml:space="preserve">      其他宣传事务支出</t>
  </si>
  <si>
    <t>新财教〔2019〕36号</t>
  </si>
  <si>
    <t>提前下达少数民族地区文化安全专项资金2019年预算</t>
  </si>
  <si>
    <t xml:space="preserve">  34</t>
  </si>
  <si>
    <t xml:space="preserve">  统战事务</t>
  </si>
  <si>
    <t xml:space="preserve">      2013499</t>
  </si>
  <si>
    <t xml:space="preserve">      其他统战事务支出</t>
  </si>
  <si>
    <t>新财行〔2018〕0372</t>
  </si>
  <si>
    <t>专项补助资金</t>
  </si>
  <si>
    <t>新财行〔2018〕0374</t>
  </si>
  <si>
    <t>培训工作经费</t>
  </si>
  <si>
    <t>新财行〔2018〕373</t>
  </si>
  <si>
    <t>专项工作经费</t>
  </si>
  <si>
    <t>新财行〔2019〕0027号</t>
  </si>
  <si>
    <t>补助资金</t>
  </si>
  <si>
    <t xml:space="preserve">  38</t>
  </si>
  <si>
    <t xml:space="preserve">  市场监督管理事务</t>
  </si>
  <si>
    <t xml:space="preserve">      2013804</t>
  </si>
  <si>
    <t xml:space="preserve">      市场监督管理专项</t>
  </si>
  <si>
    <t>新财行〔2019〕122号</t>
  </si>
  <si>
    <t>下达2019年食品药品监管补助资金预算</t>
  </si>
  <si>
    <t>新财行〔2019〕183号</t>
  </si>
  <si>
    <t>2019年农作物公证检验经费</t>
  </si>
  <si>
    <t>新财行〔2019〕189号</t>
  </si>
  <si>
    <t>下达自治区药品监督管理局药品监督管理专项工作经费</t>
  </si>
  <si>
    <t xml:space="preserve">  99</t>
  </si>
  <si>
    <t xml:space="preserve">  其他一般公共服务支出</t>
  </si>
  <si>
    <t xml:space="preserve">      2019999</t>
  </si>
  <si>
    <t xml:space="preserve">      其他一般公共服务支出</t>
  </si>
  <si>
    <t>新财建〔2019〕83号</t>
  </si>
  <si>
    <t>中央基建投资预算</t>
  </si>
  <si>
    <t>203</t>
  </si>
  <si>
    <t xml:space="preserve">      2030606</t>
  </si>
  <si>
    <t>新财行〔2018〕0346号</t>
  </si>
  <si>
    <t>提前下达2019年民兵预备役经费（预备役训练补助经费）预算</t>
  </si>
  <si>
    <t>新财行〔2019〕83号</t>
  </si>
  <si>
    <t>财政部下达民兵预备役经费</t>
  </si>
  <si>
    <t xml:space="preserve">      2030607</t>
  </si>
  <si>
    <t>提前下达2019年民兵预备役经费（民兵训练补助经费）</t>
  </si>
  <si>
    <t xml:space="preserve">      2030608</t>
  </si>
  <si>
    <t>新财行〔2018〕0332号</t>
  </si>
  <si>
    <t>提前下达2019年边海防基础设施维护费预算的通知</t>
  </si>
  <si>
    <t>新财行〔2019〕77号</t>
  </si>
  <si>
    <t>下达2019年边海防基础设施维护费预算</t>
  </si>
  <si>
    <t xml:space="preserve">      2039901</t>
  </si>
  <si>
    <t>新财行〔2018〕0364号</t>
  </si>
  <si>
    <t>204</t>
  </si>
  <si>
    <t>公共安全支出</t>
  </si>
  <si>
    <t xml:space="preserve">  公安</t>
  </si>
  <si>
    <t xml:space="preserve">      2040219</t>
  </si>
  <si>
    <t>新财建〔2019〕336号</t>
  </si>
  <si>
    <t>调整下达中央基建投资预算（拨款）</t>
  </si>
  <si>
    <t xml:space="preserve">      2040299</t>
  </si>
  <si>
    <t xml:space="preserve">      其他公安支出</t>
  </si>
  <si>
    <t>新财行〔2018〕0367号</t>
  </si>
  <si>
    <t>全区交警业务经费</t>
  </si>
  <si>
    <t>全区出入境业务经费</t>
  </si>
  <si>
    <t>新财行〔2019〕60号</t>
  </si>
  <si>
    <t>专项补助经费</t>
  </si>
  <si>
    <t>新财建〔2019〕100号</t>
  </si>
  <si>
    <t>自治区预算内基本建设投资及重大项目前期费</t>
  </si>
  <si>
    <t>新财建〔2019〕141号</t>
  </si>
  <si>
    <t>下达2019年基础设施建设中央基建投资预算</t>
  </si>
  <si>
    <t>新财建〔2019〕143号</t>
  </si>
  <si>
    <t>下达地方 基础设施中央基建投资预算</t>
  </si>
  <si>
    <t>新财建〔2019〕301号</t>
  </si>
  <si>
    <t>地方基础设施中央基建投资预算</t>
  </si>
  <si>
    <t>新财建〔2019〕319号</t>
  </si>
  <si>
    <t>下达中央基建投资预算</t>
  </si>
  <si>
    <t xml:space="preserve">  司法</t>
  </si>
  <si>
    <t xml:space="preserve">      2040604</t>
  </si>
  <si>
    <t xml:space="preserve">      基层司法业务</t>
  </si>
  <si>
    <t>地方 基础设施中央基建投资预算</t>
  </si>
  <si>
    <t xml:space="preserve">      2040806</t>
  </si>
  <si>
    <t xml:space="preserve">  09</t>
  </si>
  <si>
    <t xml:space="preserve">      2040905</t>
  </si>
  <si>
    <t>新财行〔2019〕305号</t>
  </si>
  <si>
    <t>下达自治区基础设施建设经费预算</t>
  </si>
  <si>
    <t xml:space="preserve">  其他公共安全支出</t>
  </si>
  <si>
    <t xml:space="preserve">      2049901</t>
  </si>
  <si>
    <t xml:space="preserve">      其他公共安全支出</t>
  </si>
  <si>
    <t>新财行〔2018〕0376</t>
  </si>
  <si>
    <t>205</t>
  </si>
  <si>
    <t>教育支出</t>
  </si>
  <si>
    <t xml:space="preserve">  普通教育</t>
  </si>
  <si>
    <t xml:space="preserve">      20502</t>
  </si>
  <si>
    <t xml:space="preserve">      普通教育</t>
  </si>
  <si>
    <t>新财教〔2019〕159号</t>
  </si>
  <si>
    <t>关于拨付2019年义务教育薄弱环节改善与能力提升项目资金的通知</t>
  </si>
  <si>
    <t xml:space="preserve">      2050201</t>
  </si>
  <si>
    <t xml:space="preserve">      学前教育</t>
  </si>
  <si>
    <t>新财教〔2018〕295号</t>
  </si>
  <si>
    <t>提前下达2019年支持学前教育发展资金预算</t>
  </si>
  <si>
    <t>新财教〔2018〕308号</t>
  </si>
  <si>
    <t>提前下达2019年新疆西藏等地区教育特殊补助专项资金</t>
  </si>
  <si>
    <t>新财教〔2018〕320号</t>
  </si>
  <si>
    <t>农村学前三年免费教育保障机制补助经费</t>
  </si>
  <si>
    <t>教育发展资金</t>
  </si>
  <si>
    <t>新财教〔2019〕189号</t>
  </si>
  <si>
    <t>2019年补助经费</t>
  </si>
  <si>
    <t>新财教〔2019〕42号</t>
  </si>
  <si>
    <t>下达2019年专项经费</t>
  </si>
  <si>
    <t xml:space="preserve">      2050202</t>
  </si>
  <si>
    <t xml:space="preserve">      小学教育</t>
  </si>
  <si>
    <t>新财建〔2019〕67号</t>
  </si>
  <si>
    <t>基础设施建设资金</t>
  </si>
  <si>
    <t xml:space="preserve">      2050203</t>
  </si>
  <si>
    <t xml:space="preserve">      初中教育</t>
  </si>
  <si>
    <t>基础设施建设</t>
  </si>
  <si>
    <t>促进教育事业发展专项</t>
  </si>
  <si>
    <t>自治区义务教育阶段班主任津贴补助经费</t>
  </si>
  <si>
    <t>新财教〔2019〕138号</t>
  </si>
  <si>
    <t>追加2018年农村义务教育学生营养改善计划（区内初中班）专项经费</t>
  </si>
  <si>
    <t xml:space="preserve">      2050204</t>
  </si>
  <si>
    <t xml:space="preserve">      高中教育</t>
  </si>
  <si>
    <t>新财教〔2018〕302号</t>
  </si>
  <si>
    <t>提前下达2019年改善普通高中学校办学条件补助资金预算</t>
  </si>
  <si>
    <t>新财教〔2018〕305号</t>
  </si>
  <si>
    <t>提前下达2019年学生资助补助经费（普通高中部分）</t>
  </si>
  <si>
    <t>普通高中国家助学金</t>
  </si>
  <si>
    <t>普通高中教育免费补助资金</t>
  </si>
  <si>
    <t>新财教〔2019〕74号</t>
  </si>
  <si>
    <t>财政部教育部人力资源社会保障部下达2019年学生资助补助经费</t>
  </si>
  <si>
    <t xml:space="preserve">      2050299</t>
  </si>
  <si>
    <t xml:space="preserve">      其他普通教育支出</t>
  </si>
  <si>
    <t>新财教〔2018〕301号</t>
  </si>
  <si>
    <t>提前下达2019年“三区”人才支持计划教师专项工作补助经费预算</t>
  </si>
  <si>
    <t>新财教〔2018〕307号</t>
  </si>
  <si>
    <t>新财教〔2018〕309号</t>
  </si>
  <si>
    <t>招聘国家特岗教师绩效工资</t>
  </si>
  <si>
    <t>自治区特岗教师基本工资、国家特岗教师绩效工资及南疆工作补贴经费</t>
  </si>
  <si>
    <t>新财教〔2019〕137号</t>
  </si>
  <si>
    <t>新财教〔2019〕139号</t>
  </si>
  <si>
    <t>新财教〔2019〕29号</t>
  </si>
  <si>
    <t>2019年自治区第三批地方政府债券资金（教育项目）</t>
  </si>
  <si>
    <t>新财教〔2019〕60号</t>
  </si>
  <si>
    <t>财政部 教育部下达2019年“三区”人才计划教师专项工作补助经费预算</t>
  </si>
  <si>
    <t>新财教〔2019〕68号</t>
  </si>
  <si>
    <t>财政部教育部下达2019年补助资金预算</t>
  </si>
  <si>
    <t>新财教〔2019〕83号</t>
  </si>
  <si>
    <t xml:space="preserve">  职业教育</t>
  </si>
  <si>
    <t xml:space="preserve">      2050302</t>
  </si>
  <si>
    <t xml:space="preserve">      中专教育</t>
  </si>
  <si>
    <t>中职免住宿费、教材费</t>
  </si>
  <si>
    <t>中等职业学校国家免学费</t>
  </si>
  <si>
    <t>自治区职业教育专项资金</t>
  </si>
  <si>
    <t>新财教〔2019〕160号</t>
  </si>
  <si>
    <t>关于追加2019年学生资助资金的通知</t>
  </si>
  <si>
    <t>新财教〔2019〕184号</t>
  </si>
  <si>
    <t>2019年自治区中等职业学校基础能力建设项目</t>
  </si>
  <si>
    <t>新财教〔2019〕70号</t>
  </si>
  <si>
    <t>新财教〔2019〕72号</t>
  </si>
  <si>
    <t>财政部 教育部下达2019年现代职业教育质量提升计划专项资金预算</t>
  </si>
  <si>
    <t>新财教〔2019〕73号</t>
  </si>
  <si>
    <t>财政部教育部下达2019新疆西藏等地区教育特殊补助资金预算</t>
  </si>
  <si>
    <t>新财教〔2019〕97号</t>
  </si>
  <si>
    <t>追加2019年自治区中等职业教育学校生均公用经费</t>
  </si>
  <si>
    <t xml:space="preserve">      2050303</t>
  </si>
  <si>
    <t xml:space="preserve">      技校教育</t>
  </si>
  <si>
    <t>新财建〔2019〕291号</t>
  </si>
  <si>
    <t>追加喀什地区高级技工学校烹饪和汽修实训基地项目资金预算</t>
  </si>
  <si>
    <t>技师学院住宿费</t>
  </si>
  <si>
    <t>新财教〔2019〕69号</t>
  </si>
  <si>
    <t xml:space="preserve">      2050305</t>
  </si>
  <si>
    <t xml:space="preserve">      高等职业教育</t>
  </si>
  <si>
    <t>自治区大学生实习支教计划专项经费</t>
  </si>
  <si>
    <t>新财教〔2019〕63号</t>
  </si>
  <si>
    <t xml:space="preserve">      2050399</t>
  </si>
  <si>
    <t xml:space="preserve">      其他职业教育支出</t>
  </si>
  <si>
    <t>新财教〔2018〕312号</t>
  </si>
  <si>
    <t>提前下达2019年现代职业教育质量提升计划专项资金预算</t>
  </si>
  <si>
    <t xml:space="preserve">  07</t>
  </si>
  <si>
    <t xml:space="preserve">  特殊教育</t>
  </si>
  <si>
    <t xml:space="preserve">      2050799</t>
  </si>
  <si>
    <t xml:space="preserve">      其他特殊教育支出</t>
  </si>
  <si>
    <t>新财教〔2018〕303号</t>
  </si>
  <si>
    <t>提前下达2019年特殊教育补助资金预算</t>
  </si>
  <si>
    <t>新财教〔2019〕65号</t>
  </si>
  <si>
    <t>财政部 教育部下达2019年特殊教育补助资金预算</t>
  </si>
  <si>
    <t xml:space="preserve">  其他教育支出</t>
  </si>
  <si>
    <t xml:space="preserve">      2059999</t>
  </si>
  <si>
    <t xml:space="preserve">      其他教育支出</t>
  </si>
  <si>
    <t>新财建〔2019〕139号</t>
  </si>
  <si>
    <t>下达2019年职业教育项目及配套设施工程中央基建投资预算</t>
  </si>
  <si>
    <t>206</t>
  </si>
  <si>
    <t>科学技术支出</t>
  </si>
  <si>
    <t xml:space="preserve">  基础研究</t>
  </si>
  <si>
    <t xml:space="preserve">      2060203</t>
  </si>
  <si>
    <t xml:space="preserve">      自然科学基金</t>
  </si>
  <si>
    <t>新财教〔2019〕126号</t>
  </si>
  <si>
    <t>2019年自治区创新环境（人才、基地）建设工程（自然科学基金）联合科学基金</t>
  </si>
  <si>
    <t>2019年自治区创新环境（人才、基地）建设专项－科技创新基地建设（农村科技园区、高新产业园区）项目</t>
  </si>
  <si>
    <t>2019年自治区创新环境（人才、基地）建设专项－科技创新基地建设（自治区重点实验室）项目</t>
  </si>
  <si>
    <t>2019年自治区创新环境（人才、基地）建设工程（新疆少数民族科技人才特殊培养计划科研项目）</t>
  </si>
  <si>
    <t>新财教〔2019〕258号</t>
  </si>
  <si>
    <t>下达自治区科技厅2019年科技计划项目经费预算</t>
  </si>
  <si>
    <t>新财教〔2019〕52号</t>
  </si>
  <si>
    <t>自治区创新环境（人才、基地）建设专项</t>
  </si>
  <si>
    <t>新财教〔2019〕82号</t>
  </si>
  <si>
    <t xml:space="preserve">  技术研究与开发</t>
  </si>
  <si>
    <t xml:space="preserve">      2060404</t>
  </si>
  <si>
    <t xml:space="preserve">      科技成果转化与扩散</t>
  </si>
  <si>
    <t>自治区科技成果转化示范专项</t>
  </si>
  <si>
    <t>新财教〔2019〕85号</t>
  </si>
  <si>
    <t xml:space="preserve">  科技条件与服务</t>
  </si>
  <si>
    <t xml:space="preserve">      2060599</t>
  </si>
  <si>
    <t xml:space="preserve">      其他科技条件与服务支出</t>
  </si>
  <si>
    <t>新财教〔2019〕0045号</t>
  </si>
  <si>
    <t>财政部下达2019年“三区”科技人才支持计划预算</t>
  </si>
  <si>
    <t xml:space="preserve">  科学技术普及</t>
  </si>
  <si>
    <t xml:space="preserve">      2060702</t>
  </si>
  <si>
    <t xml:space="preserve">      科普活动</t>
  </si>
  <si>
    <t>新财教〔2019〕149号</t>
  </si>
  <si>
    <t>关于下达自治区科技厅2019年科普工作经费的通知</t>
  </si>
  <si>
    <t xml:space="preserve">      2060705</t>
  </si>
  <si>
    <t xml:space="preserve">      科技馆站</t>
  </si>
  <si>
    <t>新财教〔2018〕282号</t>
  </si>
  <si>
    <t>提前下达2019年科技馆免费开放补助资金预算指标</t>
  </si>
  <si>
    <t xml:space="preserve">      2060799</t>
  </si>
  <si>
    <t xml:space="preserve">      其他科学技术普及支出</t>
  </si>
  <si>
    <t>新财教〔2019〕5号</t>
  </si>
  <si>
    <t>提前下达基层科普行动计划资金</t>
  </si>
  <si>
    <t xml:space="preserve">  科技交流与合作</t>
  </si>
  <si>
    <t xml:space="preserve">      2060801</t>
  </si>
  <si>
    <t xml:space="preserve">      国际交流与合作</t>
  </si>
  <si>
    <t>自治区区域协同创新专项</t>
  </si>
  <si>
    <t>207</t>
  </si>
  <si>
    <t>文化旅游体育与传媒支出</t>
  </si>
  <si>
    <t xml:space="preserve">  文化和旅游</t>
  </si>
  <si>
    <t xml:space="preserve">      2070111</t>
  </si>
  <si>
    <t xml:space="preserve">      文化创作与保护</t>
  </si>
  <si>
    <t>新财教〔2018〕327号</t>
  </si>
  <si>
    <t>提前下达2019年非物质文化遗产保护专项资金</t>
  </si>
  <si>
    <t>新财教〔2019〕95号</t>
  </si>
  <si>
    <t>自治区非物质文化遗产保护经费</t>
  </si>
  <si>
    <t xml:space="preserve">      2070199</t>
  </si>
  <si>
    <t xml:space="preserve">      其他文化和旅游支出</t>
  </si>
  <si>
    <t>新财建〔2019〕358号</t>
  </si>
  <si>
    <t>下达2019年自治区预算内投资预算（拨款）</t>
  </si>
  <si>
    <t>新财建〔2019〕91号</t>
  </si>
  <si>
    <t>下达2019年文化旅游提升工程中央基建资金</t>
  </si>
  <si>
    <t>新财教〔2018〕279号</t>
  </si>
  <si>
    <t>提前下达2019年文化人才专项经费</t>
  </si>
  <si>
    <t>新财教〔2018〕283号</t>
  </si>
  <si>
    <t>提前下达2019年美术馆、公共图书馆、文化馆（站）免费开放补助资金</t>
  </si>
  <si>
    <t>三馆一站免费开放自治区配套资金</t>
  </si>
  <si>
    <t>新财教〔2019〕250号</t>
  </si>
  <si>
    <t>自治区旅游发展专项经费</t>
  </si>
  <si>
    <t>新财教〔2019〕43号</t>
  </si>
  <si>
    <t>旅游发展专项资金</t>
  </si>
  <si>
    <t>新财教〔2019〕48号</t>
  </si>
  <si>
    <t xml:space="preserve">  文物</t>
  </si>
  <si>
    <t xml:space="preserve">      2070204</t>
  </si>
  <si>
    <t xml:space="preserve">      文物保护</t>
  </si>
  <si>
    <t>新财教〔2018〕289号</t>
  </si>
  <si>
    <t>提前下达国家文物保护专项资金2019年预算指标</t>
  </si>
  <si>
    <t>自治区文物保护项目经费</t>
  </si>
  <si>
    <t>新财教〔2019〕37号</t>
  </si>
  <si>
    <t>文物保护单位看护人员专项补助经费</t>
  </si>
  <si>
    <t xml:space="preserve">      2070205</t>
  </si>
  <si>
    <t xml:space="preserve">      博物馆</t>
  </si>
  <si>
    <t>新财教〔2018〕280号</t>
  </si>
  <si>
    <t>提前下达2019年博物馆纪念馆逐步免费开放补助资金</t>
  </si>
  <si>
    <t xml:space="preserve">  体育</t>
  </si>
  <si>
    <t xml:space="preserve">      2070305</t>
  </si>
  <si>
    <t xml:space="preserve">      体育竞赛</t>
  </si>
  <si>
    <t>新财行〔2019〕84号</t>
  </si>
  <si>
    <t>下达自治区参加第十一届全国少数民族传统体育运动会专项资金</t>
  </si>
  <si>
    <t xml:space="preserve">      2070307</t>
  </si>
  <si>
    <t xml:space="preserve">      体育场馆</t>
  </si>
  <si>
    <t>新财教〔2018〕275号</t>
  </si>
  <si>
    <t>提前下达2019年公共体育场馆向社会免费或低收费开放补助资金预算</t>
  </si>
  <si>
    <t>新财教〔2019〕53号</t>
  </si>
  <si>
    <t>财政部下达2019年公共体育场馆向社会免费或低收费开放补助资金</t>
  </si>
  <si>
    <t xml:space="preserve">      2070399</t>
  </si>
  <si>
    <t xml:space="preserve">      其他体育支出</t>
  </si>
  <si>
    <t>新财建〔2019〕54号</t>
  </si>
  <si>
    <t>公共体育普及工程中央基建投资</t>
  </si>
  <si>
    <t xml:space="preserve">  广播电视</t>
  </si>
  <si>
    <t xml:space="preserve">      2070899</t>
  </si>
  <si>
    <t xml:space="preserve">      其他广播电视支出</t>
  </si>
  <si>
    <t>自治区广播电视节目无线覆盖运行维护经费</t>
  </si>
  <si>
    <t>“村村通”工程聘用运行维护人员经费</t>
  </si>
  <si>
    <t xml:space="preserve">  其他文化体育与传媒支出</t>
  </si>
  <si>
    <t xml:space="preserve">      2079902</t>
  </si>
  <si>
    <t xml:space="preserve">      宣传文化发展专项支出</t>
  </si>
  <si>
    <t>新财教〔2019〕57号</t>
  </si>
  <si>
    <t>财政部下达2019年中央补助地方公共文化服务体系建设专项资金（县级融媒体中心建设项目）</t>
  </si>
  <si>
    <t xml:space="preserve">      2079999</t>
  </si>
  <si>
    <t xml:space="preserve">      其他文化体育与传媒支出</t>
  </si>
  <si>
    <t>新财教〔2018〕281号</t>
  </si>
  <si>
    <t>新财教〔2018〕290号</t>
  </si>
  <si>
    <t>提前下达中央补助地方公共文化服务体系建设专项资金2019年预算指标</t>
  </si>
  <si>
    <t>中央补助地方公共文化服务体系资金</t>
  </si>
  <si>
    <t>新财教〔2019〕152号</t>
  </si>
  <si>
    <t>2019年中央补助地方公共文化服务体系建设专项资金</t>
  </si>
  <si>
    <t>208</t>
  </si>
  <si>
    <t>社会保障和就业支出</t>
  </si>
  <si>
    <t xml:space="preserve">  人力资源和社会保障管理事务</t>
  </si>
  <si>
    <t xml:space="preserve">      2080109</t>
  </si>
  <si>
    <t xml:space="preserve">      社会保险经办机构</t>
  </si>
  <si>
    <t>新财社〔2018〕268号</t>
  </si>
  <si>
    <t>下达社会保险代办员补助经费</t>
  </si>
  <si>
    <t>新财社〔2018〕269号</t>
  </si>
  <si>
    <t>全民参保登记计划实施费</t>
  </si>
  <si>
    <t>新财社〔2018〕270号</t>
  </si>
  <si>
    <t>全区养老保险扩面征缴、稽核举报考核奖励金</t>
  </si>
  <si>
    <t xml:space="preserve">  行政事业单位离退休</t>
  </si>
  <si>
    <t xml:space="preserve">      2080507</t>
  </si>
  <si>
    <t xml:space="preserve">      对机关事业单位基本养老保险基金的补助</t>
  </si>
  <si>
    <t>新财社〔2019〕89号</t>
  </si>
  <si>
    <t xml:space="preserve">下达2019年机关事业单位养老保险退休人员养老金调整待遇补助资金 </t>
  </si>
  <si>
    <t xml:space="preserve">  企业改革补助</t>
  </si>
  <si>
    <t xml:space="preserve">      2080699</t>
  </si>
  <si>
    <t xml:space="preserve">      其他企业改革发展补助</t>
  </si>
  <si>
    <t>新财企〔2018〕0155</t>
  </si>
  <si>
    <t>自治区国有企业改革成本</t>
  </si>
  <si>
    <t>新财企〔2018〕0156</t>
  </si>
  <si>
    <t>新财企〔2018〕0157</t>
  </si>
  <si>
    <t>新财企〔2019〕0031</t>
  </si>
  <si>
    <t>新财企〔2019〕0033</t>
  </si>
  <si>
    <t xml:space="preserve">  就业补助</t>
  </si>
  <si>
    <t xml:space="preserve">      2080799</t>
  </si>
  <si>
    <t xml:space="preserve">      其他就业补助支出</t>
  </si>
  <si>
    <t>新财社〔2018〕256号</t>
  </si>
  <si>
    <t>就业补助资金</t>
  </si>
  <si>
    <t>下达2019年就业补助资金</t>
  </si>
  <si>
    <t xml:space="preserve">  退役安置</t>
  </si>
  <si>
    <t xml:space="preserve">      2080902</t>
  </si>
  <si>
    <t>新财社〔2018〕292号</t>
  </si>
  <si>
    <t xml:space="preserve">      2080905</t>
  </si>
  <si>
    <t>新财社〔2018〕310号</t>
  </si>
  <si>
    <t>管理服务经费</t>
  </si>
  <si>
    <t>新财社〔2018〕311号</t>
  </si>
  <si>
    <t xml:space="preserve">      2080999</t>
  </si>
  <si>
    <t>新财社〔2018〕252</t>
  </si>
  <si>
    <t>专项补助经费预算</t>
  </si>
  <si>
    <t>新财社〔2018〕271号</t>
  </si>
  <si>
    <t>养老保险接续补助资金项目</t>
  </si>
  <si>
    <t>新财社〔2018〕294号</t>
  </si>
  <si>
    <t>特殊生活困难救助补贴自治区财政补助资金</t>
  </si>
  <si>
    <t>新财社〔2018〕307号</t>
  </si>
  <si>
    <t>基本医疗保险自治区财政补助资金</t>
  </si>
  <si>
    <t xml:space="preserve">  社会福利</t>
  </si>
  <si>
    <t xml:space="preserve">      2081002</t>
  </si>
  <si>
    <t xml:space="preserve">      老年福利</t>
  </si>
  <si>
    <t>新财建〔2019〕56号</t>
  </si>
  <si>
    <t>下达2019年社会服务兜底工程中央基建投资预算（拨款）</t>
  </si>
  <si>
    <t xml:space="preserve">      2081005</t>
  </si>
  <si>
    <t xml:space="preserve">      社会福利事业单位</t>
  </si>
  <si>
    <t>新财社〔2018〕293号</t>
  </si>
  <si>
    <t>下达民办养老机构自治区补助资金</t>
  </si>
  <si>
    <t xml:space="preserve">  11</t>
  </si>
  <si>
    <t xml:space="preserve">  残疾人事业</t>
  </si>
  <si>
    <t xml:space="preserve">      2081104</t>
  </si>
  <si>
    <t xml:space="preserve">      残疾人康复</t>
  </si>
  <si>
    <t>新财社〔2018〕261号</t>
  </si>
  <si>
    <t>残疾人事业发展补助资金（地州）</t>
  </si>
  <si>
    <t>新财社〔2018〕262号</t>
  </si>
  <si>
    <t>残疾人就业保障金项目（地州）</t>
  </si>
  <si>
    <t xml:space="preserve">      2081105</t>
  </si>
  <si>
    <t xml:space="preserve">      残疾人就业和扶贫</t>
  </si>
  <si>
    <t xml:space="preserve">      2081199</t>
  </si>
  <si>
    <t xml:space="preserve">      其他残疾人事业支出</t>
  </si>
  <si>
    <t xml:space="preserve">  其他社会保障和就业支出</t>
  </si>
  <si>
    <t xml:space="preserve">      2089901</t>
  </si>
  <si>
    <t xml:space="preserve">      其他社会保障和就业支出</t>
  </si>
  <si>
    <t>新财企〔2018〕0162</t>
  </si>
  <si>
    <t>提前下达2019年国有企业职教幼教退休教师待遇补助资金</t>
  </si>
  <si>
    <t>新财社〔2018〕251号</t>
  </si>
  <si>
    <t>全区困难群众补助资金</t>
  </si>
  <si>
    <t>210</t>
  </si>
  <si>
    <t>卫生健康支出</t>
  </si>
  <si>
    <t xml:space="preserve">  公立医院</t>
  </si>
  <si>
    <t xml:space="preserve">      2100201</t>
  </si>
  <si>
    <t xml:space="preserve">      综合医院</t>
  </si>
  <si>
    <t>新财建〔2019〕135号</t>
  </si>
  <si>
    <t>下达2019年全民健康保障工程中央基建投资预算</t>
  </si>
  <si>
    <t>新财建〔2019〕60号</t>
  </si>
  <si>
    <t>下达2019年全民健康保障工程（第一批）中央基建投资预算（拨款）</t>
  </si>
  <si>
    <t xml:space="preserve">  基层医疗卫生机构</t>
  </si>
  <si>
    <t xml:space="preserve">      2100399</t>
  </si>
  <si>
    <t xml:space="preserve">      其他基层医疗卫生机构支出</t>
  </si>
  <si>
    <t>新财社〔2018〕299号</t>
  </si>
  <si>
    <t>乡村医生自治区财政补助资金</t>
  </si>
  <si>
    <t xml:space="preserve">  公共卫生</t>
  </si>
  <si>
    <t xml:space="preserve">      2100408</t>
  </si>
  <si>
    <t xml:space="preserve">      基本公共卫生服务</t>
  </si>
  <si>
    <t>新财社〔2018〕300号</t>
  </si>
  <si>
    <t>自治区全民健康体检工程财政补助经费</t>
  </si>
  <si>
    <t xml:space="preserve">      2100409</t>
  </si>
  <si>
    <t xml:space="preserve">      重大公共卫生专项</t>
  </si>
  <si>
    <t>新财社〔2018〕258号</t>
  </si>
  <si>
    <t>提前下达2019年公共卫生服务（重大公共卫生）补助资金预算</t>
  </si>
  <si>
    <t>新财社〔2018〕302号</t>
  </si>
  <si>
    <t>自治区重大公共卫生服务补助资金</t>
  </si>
  <si>
    <t>新财社〔2019〕110号</t>
  </si>
  <si>
    <t>下达2019年重大传染防控经费预算</t>
  </si>
  <si>
    <t xml:space="preserve">  中医药</t>
  </si>
  <si>
    <t xml:space="preserve">      2100601</t>
  </si>
  <si>
    <t xml:space="preserve">      中医（民族医）药专项</t>
  </si>
  <si>
    <t>新财社〔2018〕303号</t>
  </si>
  <si>
    <t>自治区中医药事业发展专项经费</t>
  </si>
  <si>
    <t xml:space="preserve">  计划生育事务</t>
  </si>
  <si>
    <t xml:space="preserve">      2100717</t>
  </si>
  <si>
    <t xml:space="preserve">      计划生育服务</t>
  </si>
  <si>
    <t>新财社〔2018〕301号</t>
  </si>
  <si>
    <t>计划生育服务补助资金（村宣传员岗位津贴、农牧民免费技术服务经费）</t>
  </si>
  <si>
    <t xml:space="preserve">  12</t>
  </si>
  <si>
    <t xml:space="preserve">  财政对基本医疗保险基金的补助</t>
  </si>
  <si>
    <t xml:space="preserve">      2101299</t>
  </si>
  <si>
    <t xml:space="preserve">      财政对其他基本医疗保险基金的补助</t>
  </si>
  <si>
    <t>新财社〔2018〕306号</t>
  </si>
  <si>
    <t>人身意外伤害保险自治区财政补助资金</t>
  </si>
  <si>
    <t xml:space="preserve">  14</t>
  </si>
  <si>
    <t xml:space="preserve">  优抚对象医疗</t>
  </si>
  <si>
    <t xml:space="preserve">      2101401</t>
  </si>
  <si>
    <t xml:space="preserve">      优抚对象医疗补助</t>
  </si>
  <si>
    <t>新财社〔2018〕239号</t>
  </si>
  <si>
    <t>提前下达2019年优抚对象医疗保障经费预算</t>
  </si>
  <si>
    <t>211</t>
  </si>
  <si>
    <t>节能环保支出</t>
  </si>
  <si>
    <t xml:space="preserve">  环境监测与监察</t>
  </si>
  <si>
    <t xml:space="preserve">      2110203</t>
  </si>
  <si>
    <t xml:space="preserve">      建设项目环评审查与监督</t>
  </si>
  <si>
    <t>下达2019年第一批自治区预算内基建投资预算资金</t>
  </si>
  <si>
    <t xml:space="preserve">  污染防治</t>
  </si>
  <si>
    <t xml:space="preserve">      2110301</t>
  </si>
  <si>
    <t xml:space="preserve">      大气</t>
  </si>
  <si>
    <t>新财建〔2019〕233号</t>
  </si>
  <si>
    <t>下达2019年大气污染防治资金</t>
  </si>
  <si>
    <t xml:space="preserve">      2110302</t>
  </si>
  <si>
    <t xml:space="preserve">      水体</t>
  </si>
  <si>
    <t>新财建〔2019〕203号</t>
  </si>
  <si>
    <t>细化分配并调整下达2019年水污染防治专项资金</t>
  </si>
  <si>
    <t>新财建〔2019〕21号</t>
  </si>
  <si>
    <t>下达城市管网专项资金结转指标</t>
  </si>
  <si>
    <t>新财建〔2019〕234号</t>
  </si>
  <si>
    <t>下达2019年水污染防治资金</t>
  </si>
  <si>
    <t xml:space="preserve">      2110399</t>
  </si>
  <si>
    <t xml:space="preserve">      其他污染防治支出</t>
  </si>
  <si>
    <t>新财建〔2019〕204号</t>
  </si>
  <si>
    <t>细化分配并调整下达2019年自治区土壤污染防治专项资金</t>
  </si>
  <si>
    <t>新财建〔2019〕235号</t>
  </si>
  <si>
    <t>下达2019年土壤污染防治资金</t>
  </si>
  <si>
    <t xml:space="preserve">  自然生态保护</t>
  </si>
  <si>
    <t xml:space="preserve">      2110402</t>
  </si>
  <si>
    <t xml:space="preserve">      农村环境保护</t>
  </si>
  <si>
    <t>新财建〔2019〕169号</t>
  </si>
  <si>
    <t>补充下达2018年中央财政农村环境整治资金（统筹整合部分）</t>
  </si>
  <si>
    <t>新财建〔2019〕197号</t>
  </si>
  <si>
    <t>下达2019年中央农村环境整治（统筹整合部分）预算</t>
  </si>
  <si>
    <t>新财建〔2019〕207号</t>
  </si>
  <si>
    <t>下达2019年自治区农村环境综合整治专项资金预算</t>
  </si>
  <si>
    <t>新财建〔2019〕227号</t>
  </si>
  <si>
    <t>下达2019年中央财政农村环境整治资金（传统村落保护）（统筹整合部分）预算指标</t>
  </si>
  <si>
    <t>新财建〔2019〕236号</t>
  </si>
  <si>
    <t>下达2019年农村环境整治资金预算</t>
  </si>
  <si>
    <t>新财建〔2019〕85号</t>
  </si>
  <si>
    <t>农村环境综合整治项目</t>
  </si>
  <si>
    <t xml:space="preserve">      2110499</t>
  </si>
  <si>
    <t xml:space="preserve">      其他自然生态保护支出</t>
  </si>
  <si>
    <t>新财建〔2019〕118号</t>
  </si>
  <si>
    <t>下达2019年中央林业生态保护恢复资金</t>
  </si>
  <si>
    <t>新财建〔2019〕351号</t>
  </si>
  <si>
    <t>调整中央财政林业生态保护恢复资金（草原生态修复治理补助）（统筹整合部分）预算</t>
  </si>
  <si>
    <t xml:space="preserve">  退耕还林</t>
  </si>
  <si>
    <t xml:space="preserve">      2110602</t>
  </si>
  <si>
    <t xml:space="preserve">      退耕现金</t>
  </si>
  <si>
    <t>新财农〔2018〕155号</t>
  </si>
  <si>
    <t>提前下达2019年林业生态保护恢复资金</t>
  </si>
  <si>
    <t xml:space="preserve">      2110605</t>
  </si>
  <si>
    <t xml:space="preserve">      退耕还林工程建设</t>
  </si>
  <si>
    <t>新财建〔2019〕408号</t>
  </si>
  <si>
    <t>下达2019年退耕还林还草工程中央基建投资预算（拨款）</t>
  </si>
  <si>
    <t xml:space="preserve">      2110699</t>
  </si>
  <si>
    <t xml:space="preserve">      其他退耕还林支出</t>
  </si>
  <si>
    <t>新财建〔2019〕395号</t>
  </si>
  <si>
    <t>下达中央财政2019年林业生态保护恢复资金预算</t>
  </si>
  <si>
    <t xml:space="preserve">  退牧还草</t>
  </si>
  <si>
    <t xml:space="preserve">      2110804</t>
  </si>
  <si>
    <t xml:space="preserve">      退牧还草工程建设</t>
  </si>
  <si>
    <t>新财建〔2019〕171号</t>
  </si>
  <si>
    <t>下达2019年退牧还草中央基建投资</t>
  </si>
  <si>
    <t>新财建〔2019〕172号</t>
  </si>
  <si>
    <t>下达2019年退牧还草中央基建投资（统筹整合部分）</t>
  </si>
  <si>
    <t xml:space="preserve">  能源节约利用</t>
  </si>
  <si>
    <t xml:space="preserve">      2111001</t>
  </si>
  <si>
    <t xml:space="preserve">      能源节约利用</t>
  </si>
  <si>
    <t>新财建〔2019〕208号</t>
  </si>
  <si>
    <t>下达2019年自治区节能减排专项资金</t>
  </si>
  <si>
    <t>新财建〔2019〕221号</t>
  </si>
  <si>
    <t>下达2019年自治区工业节能减排专项资金预算</t>
  </si>
  <si>
    <t xml:space="preserve">  污染减排</t>
  </si>
  <si>
    <t xml:space="preserve">      2111103</t>
  </si>
  <si>
    <t xml:space="preserve">      减排专项支出</t>
  </si>
  <si>
    <t>新财建〔2019〕150号</t>
  </si>
  <si>
    <t>2019年生态文明建设专项中央基建投资预算</t>
  </si>
  <si>
    <t xml:space="preserve">  可再生能源</t>
  </si>
  <si>
    <t xml:space="preserve">      2111201</t>
  </si>
  <si>
    <t xml:space="preserve">      可再生能源</t>
  </si>
  <si>
    <t>新财建〔2019〕271号</t>
  </si>
  <si>
    <t>下达中央财政可再生能源发展专项资金</t>
  </si>
  <si>
    <t xml:space="preserve">  循环经济</t>
  </si>
  <si>
    <t xml:space="preserve">      2111301</t>
  </si>
  <si>
    <t xml:space="preserve">      循环经济</t>
  </si>
  <si>
    <t>新财建〔2019〕231号</t>
  </si>
  <si>
    <t>下达2019年农业可持续发展专项（畜禽粪污资源化利用整县推进项目）中央基建投资预算（拨款）（统筹整合部分）</t>
  </si>
  <si>
    <t xml:space="preserve">  其他节能环保支出</t>
  </si>
  <si>
    <t xml:space="preserve">      2119901</t>
  </si>
  <si>
    <t xml:space="preserve">      其他节能环保支出</t>
  </si>
  <si>
    <t>新财建〔2019〕500号</t>
  </si>
  <si>
    <t>财政部下达工业企业结构调整专项奖补资金</t>
  </si>
  <si>
    <t>212</t>
  </si>
  <si>
    <t>城乡社区支出</t>
  </si>
  <si>
    <t xml:space="preserve">  城乡社区公共设施</t>
  </si>
  <si>
    <t xml:space="preserve">      2120303</t>
  </si>
  <si>
    <t xml:space="preserve">      小城镇基础设施建设</t>
  </si>
  <si>
    <t>新财建〔2019〕103号</t>
  </si>
  <si>
    <t>新财建〔2019〕142号</t>
  </si>
  <si>
    <t>2019年新疆专项第二批四省藏区中央预算内基建投资</t>
  </si>
  <si>
    <t>新财建〔2019〕189号</t>
  </si>
  <si>
    <t>关于下达2019年综合发展与环境改善工程自治区预算内基建投资预算（拨款）</t>
  </si>
  <si>
    <t xml:space="preserve">      2120399</t>
  </si>
  <si>
    <t xml:space="preserve">      其他城乡社区公共设施支出</t>
  </si>
  <si>
    <t>新财建〔2019〕309号</t>
  </si>
  <si>
    <t>调整下达2019年城市维护费补助资金预算</t>
  </si>
  <si>
    <t>213</t>
  </si>
  <si>
    <t>农林水支出</t>
  </si>
  <si>
    <t xml:space="preserve">  农业</t>
  </si>
  <si>
    <t xml:space="preserve">      2130106</t>
  </si>
  <si>
    <t xml:space="preserve">      科技转化与推广服务</t>
  </si>
  <si>
    <t>新财建〔2019〕229号</t>
  </si>
  <si>
    <t>下达2019年现代农业支撑体系专项中央基建投资预算（拨款）（统筹整合部分）</t>
  </si>
  <si>
    <t>新财农〔2018〕144号；新财农〔2018〕159号</t>
  </si>
  <si>
    <t>提前下达2019年农业生产发展及农业资源及生态保护补助资金</t>
  </si>
  <si>
    <t>新财农〔2018〕162号</t>
  </si>
  <si>
    <t>自治区农业技术推广与服务补助资金</t>
  </si>
  <si>
    <t xml:space="preserve">      2130108</t>
  </si>
  <si>
    <t xml:space="preserve">      病虫害控制</t>
  </si>
  <si>
    <t>新财农〔2018〕134号</t>
  </si>
  <si>
    <t>提前下达2019年动物防疫等补助经费</t>
  </si>
  <si>
    <t>新财农〔2018〕157号</t>
  </si>
  <si>
    <t>动物防疫防疫体系完善工作补助</t>
  </si>
  <si>
    <t>基层防疫人员工作补助</t>
  </si>
  <si>
    <t>自治区渔业发展专项资金</t>
  </si>
  <si>
    <t>自治区渔业发展资金</t>
  </si>
  <si>
    <t>新财农〔2019〕003号</t>
  </si>
  <si>
    <t>下达2018年动物防疫等补助资金结转指标</t>
  </si>
  <si>
    <t>新财农〔2019〕102号</t>
  </si>
  <si>
    <t>下达2019年动物防疫等补助经费预算（非洲猪瘟强制扑杀补助）的通知</t>
  </si>
  <si>
    <t>新财农〔2019〕52号</t>
  </si>
  <si>
    <t>下达2019年动物防疫等补助经费</t>
  </si>
  <si>
    <t xml:space="preserve">      2130119</t>
  </si>
  <si>
    <t xml:space="preserve">      防灾救灾</t>
  </si>
  <si>
    <t>新财农〔2019〕002号</t>
  </si>
  <si>
    <t>下达2018年农业生产救灾及特大防汛抗旱补助资金结转指标</t>
  </si>
  <si>
    <t>新财农〔2019〕026号</t>
  </si>
  <si>
    <t>关于拨付2019年农业生产和水利救灾资金</t>
  </si>
  <si>
    <t xml:space="preserve">      2130121</t>
  </si>
  <si>
    <t xml:space="preserve">      农业结构调整补贴</t>
  </si>
  <si>
    <t xml:space="preserve">      2130122</t>
  </si>
  <si>
    <t xml:space="preserve">      农业生产支持补贴</t>
  </si>
  <si>
    <t xml:space="preserve">      2130124</t>
  </si>
  <si>
    <t xml:space="preserve">      农业组织化与产业化经营</t>
  </si>
  <si>
    <t>2019年新疆专项第二批四省藏区中央基建投资预算</t>
  </si>
  <si>
    <t xml:space="preserve">      2130125</t>
  </si>
  <si>
    <t xml:space="preserve">      农产品加工与促销</t>
  </si>
  <si>
    <t xml:space="preserve">      2130135</t>
  </si>
  <si>
    <t xml:space="preserve">      农业资源保护修复与利用</t>
  </si>
  <si>
    <t>新财建〔2019〕196号</t>
  </si>
  <si>
    <t>2019年农业生产发展专项中央基建投资</t>
  </si>
  <si>
    <t>新财农〔2019〕50号</t>
  </si>
  <si>
    <t>下达2019年农业资源及生态保护补助资金</t>
  </si>
  <si>
    <t>新财农〔2019〕51号</t>
  </si>
  <si>
    <t>2019年中央农业资源及生态保护补助资金（统筹整合部分）预算的通知</t>
  </si>
  <si>
    <t xml:space="preserve">      2130142</t>
  </si>
  <si>
    <t xml:space="preserve">      农村道路建设</t>
  </si>
  <si>
    <t>新财建〔2019〕174号</t>
  </si>
  <si>
    <t>2019年自治区农村扶贫公路（第二批）中央基建款（统筹整合）</t>
  </si>
  <si>
    <t>新财建〔2019〕179号</t>
  </si>
  <si>
    <t>调整下达2007－2010年农村公路建设资金预算的通知</t>
  </si>
  <si>
    <t>新财建〔2019〕217号</t>
  </si>
  <si>
    <t>调整下达2019年自治区交通专项资金预算</t>
  </si>
  <si>
    <t xml:space="preserve">      2130199</t>
  </si>
  <si>
    <t xml:space="preserve">      其他农业支出</t>
  </si>
  <si>
    <t>新财农〔2018〕145号</t>
  </si>
  <si>
    <t>提前下达2019年农业生产发展及农业资源及生态保护补助资金（统筹整合下达贫困县）</t>
  </si>
  <si>
    <t>自治区现代农业示范建设补助资金</t>
  </si>
  <si>
    <t>财政扶持农机化发展专项</t>
  </si>
  <si>
    <t>自治区现代农业发展资金</t>
  </si>
  <si>
    <t>新财农〔2019〕22号</t>
  </si>
  <si>
    <t>下达2019年第二批自治区现代农业示范建设补助资金（统筹整合部分）</t>
  </si>
  <si>
    <t>新财农〔2019〕45号</t>
  </si>
  <si>
    <t>下达现代农业生产发展专项资金</t>
  </si>
  <si>
    <t>新财农〔2019〕48号；新财农〔2019〕56号</t>
  </si>
  <si>
    <t>下达2019年农业生产发展资金</t>
  </si>
  <si>
    <t>下达2019年中央农业生产发展资金（项目部分）</t>
  </si>
  <si>
    <t>新财农〔2019〕49号</t>
  </si>
  <si>
    <t>关于下达2019年中央农业生产发展资金（统筹整合部分）预算的通知</t>
  </si>
  <si>
    <t>新财农〔2019〕54号</t>
  </si>
  <si>
    <t>关于下达2019年中央农田建设补助资金（统筹整合部分）预算的通知</t>
  </si>
  <si>
    <t xml:space="preserve">  林业和草原</t>
  </si>
  <si>
    <t xml:space="preserve">      2130205</t>
  </si>
  <si>
    <t xml:space="preserve">      森林培育</t>
  </si>
  <si>
    <t>新财建〔2019〕127号</t>
  </si>
  <si>
    <t>下达2019年森林培育资金</t>
  </si>
  <si>
    <t>新财建〔2019〕132号</t>
  </si>
  <si>
    <t>下达2019年森林资源培育专项中央基建投资预算</t>
  </si>
  <si>
    <t>新财农〔2018〕154号</t>
  </si>
  <si>
    <t>提前下达2019年林业改革发展资金预算</t>
  </si>
  <si>
    <t xml:space="preserve">      2130207</t>
  </si>
  <si>
    <t xml:space="preserve">      森林资源管理</t>
  </si>
  <si>
    <t xml:space="preserve">      2130209</t>
  </si>
  <si>
    <t xml:space="preserve">      森林生态效益补偿</t>
  </si>
  <si>
    <t>下达2019年森林生态效益补偿</t>
  </si>
  <si>
    <t>新财建〔2019〕164号</t>
  </si>
  <si>
    <t>细化分配并调整下达2018年、2019年中央财政林业改革发展资金预留待分项目支出预算</t>
  </si>
  <si>
    <t xml:space="preserve">      2130211</t>
  </si>
  <si>
    <t xml:space="preserve">      动植物保护</t>
  </si>
  <si>
    <t xml:space="preserve">      2130212</t>
  </si>
  <si>
    <t xml:space="preserve">      湿地保护</t>
  </si>
  <si>
    <t>下达2019年湿地保护资金</t>
  </si>
  <si>
    <t xml:space="preserve">      2130213</t>
  </si>
  <si>
    <t xml:space="preserve">      执法与监督</t>
  </si>
  <si>
    <t xml:space="preserve">      2130217</t>
  </si>
  <si>
    <t xml:space="preserve">      防沙治沙</t>
  </si>
  <si>
    <t>下达2019年防沙治沙资金</t>
  </si>
  <si>
    <t xml:space="preserve">      2130227</t>
  </si>
  <si>
    <t xml:space="preserve">      贷款贴息</t>
  </si>
  <si>
    <t>下达2019年林业贷款贴息</t>
  </si>
  <si>
    <t xml:space="preserve">      2130234</t>
  </si>
  <si>
    <t xml:space="preserve">      防灾减灾</t>
  </si>
  <si>
    <t>下达2019年林业防灾减灾资金</t>
  </si>
  <si>
    <t xml:space="preserve">      2130299</t>
  </si>
  <si>
    <t xml:space="preserve">      其他林业和草原支出</t>
  </si>
  <si>
    <t>新财建〔2019〕121号</t>
  </si>
  <si>
    <t>中央林业改革发展专项</t>
  </si>
  <si>
    <t>新财建〔2019〕151号</t>
  </si>
  <si>
    <t>下达自治区森林植被恢复费项目支出预算</t>
  </si>
  <si>
    <t>下达自治区林业发展补助资金</t>
  </si>
  <si>
    <t>新财农〔2018〕156号</t>
  </si>
  <si>
    <t>提前下达2019年林业改革发展资金预算（统筹整合下达贫困县）</t>
  </si>
  <si>
    <t>森林植被恢复费支出</t>
  </si>
  <si>
    <t>自治区林业补助资金</t>
  </si>
  <si>
    <t>下达林业补助资金</t>
  </si>
  <si>
    <t xml:space="preserve">  水利</t>
  </si>
  <si>
    <t xml:space="preserve">      2130305</t>
  </si>
  <si>
    <t xml:space="preserve">      水利工程建设</t>
  </si>
  <si>
    <t>新财建〔2019〕65号</t>
  </si>
  <si>
    <t>水利工程基础设施建设</t>
  </si>
  <si>
    <t>新财农〔2019〕65号</t>
  </si>
  <si>
    <t>关于下达2019年贫困地区公益性中央预算内水利投资项目地方配套资金的通知</t>
  </si>
  <si>
    <t xml:space="preserve">      2130306</t>
  </si>
  <si>
    <t xml:space="preserve">      水利工程运行与维护</t>
  </si>
  <si>
    <t>南疆三地州及国家贫困县水管单位公益部分人员基本支出经费</t>
  </si>
  <si>
    <t xml:space="preserve">      2130310</t>
  </si>
  <si>
    <t xml:space="preserve">      水土保持</t>
  </si>
  <si>
    <t>新财农〔2018〕142号</t>
  </si>
  <si>
    <t>提前下达2019年水利发展资金（统筹整合下达贫困县）</t>
  </si>
  <si>
    <t xml:space="preserve">      2130314</t>
  </si>
  <si>
    <t xml:space="preserve">      防汛</t>
  </si>
  <si>
    <t>新财农〔2019〕55号</t>
  </si>
  <si>
    <t>下达2019年农业生产和水利救灾资金预算</t>
  </si>
  <si>
    <t>新财农〔2019〕92号</t>
  </si>
  <si>
    <t>下达2019年自治区特大防汛抗旱补助资金</t>
  </si>
  <si>
    <t xml:space="preserve">      2130316</t>
  </si>
  <si>
    <t xml:space="preserve">      农田水利</t>
  </si>
  <si>
    <t>农田水利设施和水土保持补助资金</t>
  </si>
  <si>
    <t>下达农田水利设施建设和水土保持补助资金</t>
  </si>
  <si>
    <t xml:space="preserve">      2130319</t>
  </si>
  <si>
    <t xml:space="preserve">      江河湖库水系综合整治</t>
  </si>
  <si>
    <t xml:space="preserve">      2130335</t>
  </si>
  <si>
    <t xml:space="preserve">      农村人畜饮水</t>
  </si>
  <si>
    <t>新财建〔2019〕109号</t>
  </si>
  <si>
    <t>中央基建投资－－水生态治理</t>
  </si>
  <si>
    <t>新财建〔2019〕192号</t>
  </si>
  <si>
    <t>2019年第二批农村饮水安全巩固提升工程</t>
  </si>
  <si>
    <t xml:space="preserve">      2130399</t>
  </si>
  <si>
    <t xml:space="preserve">      其他水利支出</t>
  </si>
  <si>
    <t>偏远贫困地区农村自来水厂供水用电补助资金</t>
  </si>
  <si>
    <t>自治区水资源费支出项目</t>
  </si>
  <si>
    <t>新财农〔2019〕46号</t>
  </si>
  <si>
    <t>下达2019年水利发展资金预算</t>
  </si>
  <si>
    <t>新财企〔2018〕135号</t>
  </si>
  <si>
    <t>提前下达2019年大中型水库移民后期扶持资金</t>
  </si>
  <si>
    <t>新财企〔2018〕159号</t>
  </si>
  <si>
    <t>自治区大中型水库移民后期扶持资金</t>
  </si>
  <si>
    <t xml:space="preserve">  扶贫</t>
  </si>
  <si>
    <t xml:space="preserve">      2130505</t>
  </si>
  <si>
    <t xml:space="preserve">      生产发展</t>
  </si>
  <si>
    <t>新财扶〔2018〕71号</t>
  </si>
  <si>
    <t>扶贫（生产发展）</t>
  </si>
  <si>
    <t xml:space="preserve">      2130599</t>
  </si>
  <si>
    <t xml:space="preserve">      其他扶贫支出</t>
  </si>
  <si>
    <t>扶贫（以工代赈）</t>
  </si>
  <si>
    <t>新财扶〔2019〕18号</t>
  </si>
  <si>
    <t>下达裕民县等6个贫困县脱贫“摘帽”奖励资金</t>
  </si>
  <si>
    <t>新财建〔2019〕102号</t>
  </si>
  <si>
    <t>新财建〔2019〕144号</t>
  </si>
  <si>
    <t>下达2019年以工代赈示范工程中央基建投资预算（统筹整合部分）</t>
  </si>
  <si>
    <t>新财建〔2019〕147号</t>
  </si>
  <si>
    <t>2019年易地扶贫搬迁工程第一批中央基建投资预算</t>
  </si>
  <si>
    <t>新财建〔2019〕257号</t>
  </si>
  <si>
    <t>下达2019年异地扶贫搬迁工程（第二批）中央基建投资预算</t>
  </si>
  <si>
    <t>新财建〔2019〕452号</t>
  </si>
  <si>
    <t>下达2019年易地扶贫搬迁工程（第四批）中央基建投资预算（拨款）</t>
  </si>
  <si>
    <t xml:space="preserve">  农业综合开发</t>
  </si>
  <si>
    <t xml:space="preserve">      2130699</t>
  </si>
  <si>
    <t xml:space="preserve">      其他农业综合开发支出</t>
  </si>
  <si>
    <t>自治区农业综合开发补助资金</t>
  </si>
  <si>
    <t xml:space="preserve">  普惠金融发展支出</t>
  </si>
  <si>
    <t xml:space="preserve">      2130801</t>
  </si>
  <si>
    <t xml:space="preserve">      支持农村金融机构</t>
  </si>
  <si>
    <t>新财金〔2019〕60号</t>
  </si>
  <si>
    <t>下达自治区“安居富民 定居兴牧”工程不良贷款核销资金</t>
  </si>
  <si>
    <t xml:space="preserve">      2130803</t>
  </si>
  <si>
    <t xml:space="preserve">      农业保险保费补贴</t>
  </si>
  <si>
    <t>新财金〔2018〕63号</t>
  </si>
  <si>
    <t>自治区农业保险财政保费补贴资金</t>
  </si>
  <si>
    <t>新财金〔2018〕65号</t>
  </si>
  <si>
    <t>提前下达2019年中央财政农业保险保费补贴专项资金预算指标</t>
  </si>
  <si>
    <t xml:space="preserve">      2130899</t>
  </si>
  <si>
    <t xml:space="preserve">      其他普惠金融发展支出</t>
  </si>
  <si>
    <t>新财金〔2018〕62号</t>
  </si>
  <si>
    <t>自治区支持普惠金融发展专项资金</t>
  </si>
  <si>
    <t>新财金〔2019〕34号</t>
  </si>
  <si>
    <t>2018年自治区企业上市引导专项资金</t>
  </si>
  <si>
    <t xml:space="preserve">  其他农林水支出</t>
  </si>
  <si>
    <t xml:space="preserve">      2139999</t>
  </si>
  <si>
    <t xml:space="preserve">      其他农林水支出</t>
  </si>
  <si>
    <t>新财预〔2019〕105号</t>
  </si>
  <si>
    <t>下达自治区土地增减挂资金</t>
  </si>
  <si>
    <t>新财综改〔2019〕14号</t>
  </si>
  <si>
    <t>关于下达2019年扶持村级集体经济补助资金（第三批）</t>
  </si>
  <si>
    <t>214</t>
  </si>
  <si>
    <t>交通运输支出</t>
  </si>
  <si>
    <t xml:space="preserve">  公路水路运输</t>
  </si>
  <si>
    <t xml:space="preserve">      2140106</t>
  </si>
  <si>
    <t xml:space="preserve">      公路养护</t>
  </si>
  <si>
    <t>新财建〔2019〕219号</t>
  </si>
  <si>
    <t>调整下达成品油转移支付资金预算用于“四好农村公路”养护补助</t>
  </si>
  <si>
    <t xml:space="preserve">  铁路运输</t>
  </si>
  <si>
    <t xml:space="preserve">      2140204</t>
  </si>
  <si>
    <t xml:space="preserve">      铁路路网建设</t>
  </si>
  <si>
    <t>新财建〔2019〕463号</t>
  </si>
  <si>
    <t xml:space="preserve">  民用航空运输</t>
  </si>
  <si>
    <t xml:space="preserve">      2140304</t>
  </si>
  <si>
    <t xml:space="preserve">      机场建设</t>
  </si>
  <si>
    <t>新财建〔2019〕243号</t>
  </si>
  <si>
    <t>2019年自治区地方政府债券用于塔什库尔干机场项目补助资金</t>
  </si>
  <si>
    <t xml:space="preserve">      2140308</t>
  </si>
  <si>
    <t xml:space="preserve">      民航专项运输</t>
  </si>
  <si>
    <t xml:space="preserve">  成品油价格改革对交通运输的补贴</t>
  </si>
  <si>
    <t xml:space="preserve">      2140401</t>
  </si>
  <si>
    <t xml:space="preserve">      对城市公交的补贴</t>
  </si>
  <si>
    <t>新财建〔2018〕477号</t>
  </si>
  <si>
    <t>提前下达2019年城市公交成品油价格补助预算的通知</t>
  </si>
  <si>
    <t>新财建〔2018〕522号</t>
  </si>
  <si>
    <t>提前下达2019年石油价格调整对渔业、农村客运、出租车的补助</t>
  </si>
  <si>
    <t>新财建〔2019〕393号</t>
  </si>
  <si>
    <t>下达2019年城市公交成品油价格补助资金预算</t>
  </si>
  <si>
    <t xml:space="preserve">      2140402</t>
  </si>
  <si>
    <t xml:space="preserve">      对农村道路客运的补贴</t>
  </si>
  <si>
    <t xml:space="preserve">      2140499</t>
  </si>
  <si>
    <t xml:space="preserve">      成品油价格改革补贴其他支出</t>
  </si>
  <si>
    <t>新财建〔2018〕521号</t>
  </si>
  <si>
    <t>新财建〔2019〕177号</t>
  </si>
  <si>
    <t>调整下达城乡道路客运成品油价格补助资金预算</t>
  </si>
  <si>
    <t xml:space="preserve">  邮政业支出</t>
  </si>
  <si>
    <t xml:space="preserve">      2140599</t>
  </si>
  <si>
    <t xml:space="preserve">      其他邮政业支出</t>
  </si>
  <si>
    <t>新财建〔2019〕72号</t>
  </si>
  <si>
    <t>农牧区投递员补贴</t>
  </si>
  <si>
    <t xml:space="preserve">  车辆购置税支出</t>
  </si>
  <si>
    <t xml:space="preserve">      2140601</t>
  </si>
  <si>
    <t xml:space="preserve">      车辆购置税用于公路等基础设施建设支出</t>
  </si>
  <si>
    <t>新财建〔2018〕457号</t>
  </si>
  <si>
    <t>提前下达2019年车辆购置税收入补助地方资金预算（第三批）的通知</t>
  </si>
  <si>
    <t>新财建〔2018〕460号</t>
  </si>
  <si>
    <t>新财建〔2019〕119号</t>
  </si>
  <si>
    <t>车辆购置税收入补助资金</t>
  </si>
  <si>
    <t xml:space="preserve">      2140699</t>
  </si>
  <si>
    <t xml:space="preserve">      车辆购置税其他支出</t>
  </si>
  <si>
    <t>新财建〔2019〕126号</t>
  </si>
  <si>
    <t>下达2019年车辆购置税收入补助地方资金</t>
  </si>
  <si>
    <t>215</t>
  </si>
  <si>
    <t>资源勘探信息等支出</t>
  </si>
  <si>
    <t xml:space="preserve">  制造业</t>
  </si>
  <si>
    <t xml:space="preserve">      2150204</t>
  </si>
  <si>
    <t xml:space="preserve">      纺织业</t>
  </si>
  <si>
    <t>新财建〔2019〕324号</t>
  </si>
  <si>
    <t>预拨2019年中央财政纺织服装专项资金（第二批）</t>
  </si>
  <si>
    <t>新财建〔2019〕436号</t>
  </si>
  <si>
    <t>下达新疆纺织服装产业发展专项2019年中央基建投资</t>
  </si>
  <si>
    <t>新财建〔2019〕451号</t>
  </si>
  <si>
    <t>下达2019年自治区纺织服装发展专项资金</t>
  </si>
  <si>
    <t>新财建〔2019〕469号</t>
  </si>
  <si>
    <t xml:space="preserve">      2150299</t>
  </si>
  <si>
    <t xml:space="preserve">      其他制造业支出</t>
  </si>
  <si>
    <t>新财建〔2019〕450号</t>
  </si>
  <si>
    <t>下达2019年南疆四地州部分劳动密集型产业专项资金</t>
  </si>
  <si>
    <t xml:space="preserve">  支持中小企业发展和管理支出</t>
  </si>
  <si>
    <t xml:space="preserve">      2150805</t>
  </si>
  <si>
    <t xml:space="preserve">      中小企业发展专项</t>
  </si>
  <si>
    <t>新财建〔2019〕466号</t>
  </si>
  <si>
    <t>下达喀什地区服装服饰和电子产品等劳动密集型产业发展资金</t>
  </si>
  <si>
    <t>新财企〔2018〕0160</t>
  </si>
  <si>
    <t>自治区中小企业发展专项资金</t>
  </si>
  <si>
    <t>新财企〔2019〕70号</t>
  </si>
  <si>
    <t>下达2019年中小企业发展专项资金预算</t>
  </si>
  <si>
    <t xml:space="preserve">      2150899</t>
  </si>
  <si>
    <t xml:space="preserve">      其他支持中小企业发展和管理支出</t>
  </si>
  <si>
    <t>新财建〔2019〕446号</t>
  </si>
  <si>
    <t>下达2019年自治区战略新兴产业专项资金</t>
  </si>
  <si>
    <t>216</t>
  </si>
  <si>
    <t>商业服务业等支出</t>
  </si>
  <si>
    <t xml:space="preserve">  商业流通事务</t>
  </si>
  <si>
    <t xml:space="preserve">      2160219</t>
  </si>
  <si>
    <t xml:space="preserve">      民贸民品贷款贴息</t>
  </si>
  <si>
    <t>新财金[2019]47号</t>
  </si>
  <si>
    <t>自治区下达2019年民贸民品贷款贴息工作经费</t>
  </si>
  <si>
    <t>新财金〔2019〕32号</t>
  </si>
  <si>
    <t>财政部下达2019年中央对地方民族贸易和民族特需商品生产贷款贴息引导支持资金</t>
  </si>
  <si>
    <t xml:space="preserve">      2160299</t>
  </si>
  <si>
    <t xml:space="preserve">      其他商业流通事务支出</t>
  </si>
  <si>
    <t>新财建〔2019〕223号</t>
  </si>
  <si>
    <t>下达2019年服务业发展资金（电子商务进农村综合示范）</t>
  </si>
  <si>
    <t>新财建〔2019〕232号</t>
  </si>
  <si>
    <t>拨付2019年中央财政服务业发展资金（家政服务业信用体系建设）</t>
  </si>
  <si>
    <t>新财建〔2019〕95号</t>
  </si>
  <si>
    <t>拨付2019年生猪调出大县中央奖励资金（统筹整合部分）</t>
  </si>
  <si>
    <t>新财建〔2019〕96号</t>
  </si>
  <si>
    <t>拨付2019年生猪调出大县中央奖励资金</t>
  </si>
  <si>
    <t xml:space="preserve">  涉外发展服务支出</t>
  </si>
  <si>
    <t xml:space="preserve">      2160699</t>
  </si>
  <si>
    <t xml:space="preserve">      其他涉外发展服务支出</t>
  </si>
  <si>
    <t>新财企〔2018〕0142</t>
  </si>
  <si>
    <t>提前下达外经贸发展资金2019年预算</t>
  </si>
  <si>
    <t>新财企〔2019〕0040</t>
  </si>
  <si>
    <t>下达2018年支持重点企业外贸增长专项资金</t>
  </si>
  <si>
    <t>新财企〔2019〕126号</t>
  </si>
  <si>
    <t>新财企〔2019〕68号</t>
  </si>
  <si>
    <t>下达外经贸发展专项资金</t>
  </si>
  <si>
    <t>新财企〔2019〕0126</t>
  </si>
  <si>
    <t>220</t>
  </si>
  <si>
    <t>自然资源海洋气象等支出</t>
  </si>
  <si>
    <t xml:space="preserve">  自然资源事务</t>
  </si>
  <si>
    <t xml:space="preserve">      2200105</t>
  </si>
  <si>
    <t xml:space="preserve">      土地资源调查</t>
  </si>
  <si>
    <t>新财建〔2019〕269号</t>
  </si>
  <si>
    <t>调整下达2019年自治区城市建设用地节约集约利用评价与城镇基准地价更新与地价动态监测经费预算</t>
  </si>
  <si>
    <t>新财建〔2019〕298号</t>
  </si>
  <si>
    <t>调整下达2019年土地变更调查与遥感监测项目经费预算</t>
  </si>
  <si>
    <t>新财建〔2019〕43号</t>
  </si>
  <si>
    <t>自治区耕地精准核查（2019年度）</t>
  </si>
  <si>
    <t xml:space="preserve">      2200109</t>
  </si>
  <si>
    <t xml:space="preserve">      自然资源调查</t>
  </si>
  <si>
    <t>新财建〔2019〕35号</t>
  </si>
  <si>
    <t>第三次全国土地调查经费</t>
  </si>
  <si>
    <t xml:space="preserve">      2200110</t>
  </si>
  <si>
    <t xml:space="preserve">      国土整治</t>
  </si>
  <si>
    <t>新财建〔2019〕88号</t>
  </si>
  <si>
    <t>因素法分配自治区本级新增建设用地土地有偿使用费</t>
  </si>
  <si>
    <t xml:space="preserve">  气象事务</t>
  </si>
  <si>
    <t xml:space="preserve">      2200509</t>
  </si>
  <si>
    <t xml:space="preserve">      气象服务</t>
  </si>
  <si>
    <t>三农气象服务及区域气象站运行维护费</t>
  </si>
  <si>
    <t>221</t>
  </si>
  <si>
    <t>住房保障支出</t>
  </si>
  <si>
    <t xml:space="preserve">  保障性安居工程支出</t>
  </si>
  <si>
    <t xml:space="preserve">      2210104</t>
  </si>
  <si>
    <t xml:space="preserve">      少数民族地区游牧民定居工程</t>
  </si>
  <si>
    <t>新财建〔2019〕51号</t>
  </si>
  <si>
    <t xml:space="preserve">      2210105</t>
  </si>
  <si>
    <t xml:space="preserve">      农村危房改造</t>
  </si>
  <si>
    <t>新财建〔2019〕69号</t>
  </si>
  <si>
    <t>拨付农村安居工程地方政府债券资金</t>
  </si>
  <si>
    <t xml:space="preserve">      2210199</t>
  </si>
  <si>
    <t xml:space="preserve">      其他保障性安居工程支出</t>
  </si>
  <si>
    <t>新财建〔2019〕129号</t>
  </si>
  <si>
    <t>下达2019年保障性安居工程（第二批）中央基建投资预算</t>
  </si>
  <si>
    <t>新财建〔2019〕134号</t>
  </si>
  <si>
    <t>下达2019年保障性安居工程（第三批）中央基建投资预算</t>
  </si>
  <si>
    <t>新财建〔2019〕289号</t>
  </si>
  <si>
    <t>下达2019年保障性安居工程（第四批）中央基建投资预算（拨款）</t>
  </si>
  <si>
    <t>新财建〔2019〕58号</t>
  </si>
  <si>
    <t>下达2019年保障性安居工程（第一批）中央基建投资预算（拨款）</t>
  </si>
  <si>
    <t>222</t>
  </si>
  <si>
    <t>粮油物资储备支出</t>
  </si>
  <si>
    <t xml:space="preserve">  粮油事务</t>
  </si>
  <si>
    <t xml:space="preserve">      2220106</t>
  </si>
  <si>
    <t xml:space="preserve">      粮食专项业务活动</t>
  </si>
  <si>
    <t>新财建〔2019〕15号</t>
  </si>
  <si>
    <t>下达创新示范工程结转指标</t>
  </si>
  <si>
    <t>224</t>
  </si>
  <si>
    <t>灾害防治及应急管理支出</t>
  </si>
  <si>
    <t xml:space="preserve">  消防事务</t>
  </si>
  <si>
    <t xml:space="preserve">      2240204</t>
  </si>
  <si>
    <t xml:space="preserve">      消防应急救援</t>
  </si>
  <si>
    <t xml:space="preserve">  地震事务</t>
  </si>
  <si>
    <t xml:space="preserve">      2240550</t>
  </si>
  <si>
    <t xml:space="preserve">      地震事业机构</t>
  </si>
  <si>
    <t>2019年地方津贴</t>
  </si>
  <si>
    <t xml:space="preserve">  其他灾害防治及应急管理支出</t>
  </si>
  <si>
    <t xml:space="preserve">      22499</t>
  </si>
  <si>
    <t xml:space="preserve">      其他灾害防治及应急管理支出</t>
  </si>
  <si>
    <t>新财建〔2019〕488号</t>
  </si>
  <si>
    <t>下达2019年中央自然灾害资金</t>
  </si>
  <si>
    <t>229</t>
  </si>
  <si>
    <t>其他支出</t>
  </si>
  <si>
    <t xml:space="preserve">  其他支出</t>
  </si>
  <si>
    <t xml:space="preserve">      2299901</t>
  </si>
  <si>
    <t xml:space="preserve">      其他支出</t>
  </si>
  <si>
    <t>新财行〔2019〕184号</t>
  </si>
  <si>
    <t>下达2019年自治区内招生及留疆战士人员工资补助经费</t>
  </si>
  <si>
    <t>新财行〔2019〕206号</t>
  </si>
  <si>
    <t>预拨免除查验没有问题外贸企业吊装移位仓储费试点资金</t>
  </si>
  <si>
    <t>新财建〔2019〕104号</t>
  </si>
  <si>
    <t>中央基建投资预算守边固边工程</t>
  </si>
  <si>
    <t>新财建〔2019〕145号</t>
  </si>
  <si>
    <t>下达2019年边海防基础设施专项中央基建投资预算</t>
  </si>
  <si>
    <t>新财建〔2019〕61号</t>
  </si>
  <si>
    <t>中央基建预算投资－扶持较少人口发展</t>
  </si>
  <si>
    <t>新财建〔2019〕79号</t>
  </si>
  <si>
    <t>中央基建投资预算－－兴边富民行动建设项目</t>
  </si>
  <si>
    <t>新财预〔2019〕0024</t>
  </si>
  <si>
    <t>下达2018年地州市绩效考核奖励资金</t>
  </si>
  <si>
    <t>新财预〔2019〕117号</t>
  </si>
  <si>
    <t>新财预〔2019〕73号</t>
  </si>
  <si>
    <t>230</t>
  </si>
  <si>
    <t>转移性支出</t>
  </si>
  <si>
    <t xml:space="preserve">  一般性转移支付</t>
  </si>
  <si>
    <t xml:space="preserve">      2300225</t>
  </si>
  <si>
    <t xml:space="preserve">      产粮（油）大县奖励资金支出</t>
  </si>
  <si>
    <t>新财建〔2019〕116号</t>
  </si>
  <si>
    <t>根据新财建〔2019〕116号文件调整产粮大县奖补资金</t>
  </si>
  <si>
    <t xml:space="preserve">  旅游发展基金支出</t>
  </si>
  <si>
    <t xml:space="preserve">    04</t>
  </si>
  <si>
    <t xml:space="preserve">    地方旅游开发项目补助</t>
  </si>
  <si>
    <t xml:space="preserve">      2070904</t>
  </si>
  <si>
    <t xml:space="preserve">      地方旅游开发项目补助</t>
  </si>
  <si>
    <t>新财行〔2018〕328号</t>
  </si>
  <si>
    <t>提前下达2019年旅游发展基金补助地方项目资金预算的通知</t>
  </si>
  <si>
    <t>新财行〔2019〕72号</t>
  </si>
  <si>
    <t>关于重新下达2019年旅游发展基金（已提前下达统筹整合部分）预算</t>
  </si>
  <si>
    <t>新财教〔2019〕132号</t>
  </si>
  <si>
    <t>下达2019年旅游发展基金补助地方项目资金预算</t>
  </si>
  <si>
    <t>新财教〔2019〕133号</t>
  </si>
  <si>
    <t>关于拨付2019年旅游发展专项资金（统筹整合部分）的通知</t>
  </si>
  <si>
    <t xml:space="preserve">  22</t>
  </si>
  <si>
    <t xml:space="preserve">  大中型水库移民后期扶持基金支出</t>
  </si>
  <si>
    <t xml:space="preserve">    01</t>
  </si>
  <si>
    <t xml:space="preserve">    移民补助（大中型水库移民后期扶持基金支出）</t>
  </si>
  <si>
    <t xml:space="preserve">      2082201</t>
  </si>
  <si>
    <t xml:space="preserve">      移民补助（大中型水库移民后期扶持基金支出）</t>
  </si>
  <si>
    <t>提前下达2019年大中型水库移民后期扶持基金预算</t>
  </si>
  <si>
    <t xml:space="preserve">    02</t>
  </si>
  <si>
    <t xml:space="preserve">    基础设施建设和经济发展（大中型水库移民后期扶持基金支出）</t>
  </si>
  <si>
    <t xml:space="preserve">      2082202</t>
  </si>
  <si>
    <t xml:space="preserve">      基础设施建设和经济发展（大中型水库移民后期扶持基金支出）</t>
  </si>
  <si>
    <t>新财企〔2019〕72号</t>
  </si>
  <si>
    <t>大中型水库移民后期扶持基金</t>
  </si>
  <si>
    <t xml:space="preserve">  60</t>
  </si>
  <si>
    <t xml:space="preserve">  可再生能源电价附加收入安排的支出</t>
  </si>
  <si>
    <t xml:space="preserve">    太阳能发电补助</t>
  </si>
  <si>
    <t xml:space="preserve">      2116002</t>
  </si>
  <si>
    <t xml:space="preserve">      太阳能发电补助</t>
  </si>
  <si>
    <t>新财建〔2019〕188号</t>
  </si>
  <si>
    <t>下达中央财政可再生能源电价附加补助资金预算</t>
  </si>
  <si>
    <t xml:space="preserve">  农业土地开发资金安排的支出</t>
  </si>
  <si>
    <t xml:space="preserve">    </t>
  </si>
  <si>
    <t xml:space="preserve">    农业土地开发资金安排的支出</t>
  </si>
  <si>
    <t xml:space="preserve">      21211</t>
  </si>
  <si>
    <t xml:space="preserve">      农业土地开发资金安排的支出</t>
  </si>
  <si>
    <t>新财建〔2019〕343号</t>
  </si>
  <si>
    <t>下达2018年度用于农业开发土地出让金安排土地整治项目尾款资金</t>
  </si>
  <si>
    <t>新财建〔2019〕366号</t>
  </si>
  <si>
    <t>2019年度用于农业开发土地出让金安排土地整治项目</t>
  </si>
  <si>
    <t xml:space="preserve">  彩票发行销售机构业务费安排的支出</t>
  </si>
  <si>
    <t xml:space="preserve">    08</t>
  </si>
  <si>
    <t xml:space="preserve">    彩票市场调控资金支出</t>
  </si>
  <si>
    <t xml:space="preserve">      2290808</t>
  </si>
  <si>
    <t xml:space="preserve">      彩票市场调控资金支出</t>
  </si>
  <si>
    <t>新财综〔2018〕46号</t>
  </si>
  <si>
    <t>福利彩票市场调控资金</t>
  </si>
  <si>
    <t xml:space="preserve">  彩票公益金安排的支出</t>
  </si>
  <si>
    <t xml:space="preserve">    用于社会福利的彩票公益金支出</t>
  </si>
  <si>
    <t xml:space="preserve">      2296002</t>
  </si>
  <si>
    <t xml:space="preserve">      用于社会福利的彩票公益金支出</t>
  </si>
  <si>
    <t>新财社〔2018〕286号</t>
  </si>
  <si>
    <t>提前下达2019年中央专项彩票公益金支持地方社会公益事业发展预算的通知</t>
  </si>
  <si>
    <t>新财社〔2018〕287号</t>
  </si>
  <si>
    <t>新财社〔2018〕289号</t>
  </si>
  <si>
    <t>下达80岁老人生活津贴和体检补贴资金</t>
  </si>
  <si>
    <t>新财社〔2018〕295号</t>
  </si>
  <si>
    <t>自治区困难残疾人生活补助和重度残疾人护理补贴补助资金（自治区本级彩票公益金项目）</t>
  </si>
  <si>
    <t>新财社〔2018〕296号</t>
  </si>
  <si>
    <t>流浪救助管理机构建设及设施设备补助资金（本级公益金）</t>
  </si>
  <si>
    <t>新财社〔2019〕111号</t>
  </si>
  <si>
    <t>下达2019年中央集中彩票公益金支持社会福利事业专项资金预算</t>
  </si>
  <si>
    <t>新财综〔2018〕45号</t>
  </si>
  <si>
    <t>2019年自治区财政专项彩票公益金资助各地州市社会重点公益项目</t>
  </si>
  <si>
    <t>新财综〔2018〕47号</t>
  </si>
  <si>
    <t xml:space="preserve">    03</t>
  </si>
  <si>
    <t xml:space="preserve">    用于体育事业的彩票公益金支出</t>
  </si>
  <si>
    <t xml:space="preserve">      2296003</t>
  </si>
  <si>
    <t xml:space="preserve">      用于体育事业的彩票公益金支出</t>
  </si>
  <si>
    <t>新财教〔2018〕276号</t>
  </si>
  <si>
    <t>提前下达2019年中央集中彩票公益金支持地方体育事业专项资金预算的通知</t>
  </si>
  <si>
    <t>大型体育场馆免费开放补助专项【培训费】</t>
  </si>
  <si>
    <t>新财教〔2019〕105号</t>
  </si>
  <si>
    <t>2019年中央集中彩票公益金支持地方体育事业专项资金</t>
  </si>
  <si>
    <t xml:space="preserve">    用于教育事业的彩票公益金支出</t>
  </si>
  <si>
    <t xml:space="preserve">      2296004</t>
  </si>
  <si>
    <t xml:space="preserve">      用于教育事业的彩票公益金支出</t>
  </si>
  <si>
    <t>新财教〔2018〕328号</t>
  </si>
  <si>
    <t>2019年中央专项彩票公益金支持乡村学校少年宫项目预算</t>
  </si>
  <si>
    <t xml:space="preserve">    06</t>
  </si>
  <si>
    <t xml:space="preserve">    用于残疾人事业的彩票公益金支出</t>
  </si>
  <si>
    <t xml:space="preserve">      2296006</t>
  </si>
  <si>
    <t xml:space="preserve">      用于残疾人事业的彩票公益金支出</t>
  </si>
  <si>
    <t>新财社〔2018〕240号</t>
  </si>
  <si>
    <t>中央专项彩票公益金用于残疾人事业发展</t>
  </si>
  <si>
    <t>新财社〔2018〕263号</t>
  </si>
  <si>
    <t>自治区贫困残疾人康复救助关爱工程(拨地州福彩资金)</t>
  </si>
  <si>
    <t>新财社〔2019〕53号</t>
  </si>
  <si>
    <t>下达2019年中央财政残疾人事业发展补助资金预算</t>
  </si>
  <si>
    <t xml:space="preserve">    13</t>
  </si>
  <si>
    <t xml:space="preserve">    用于城乡医疗救助的彩票公益金支出</t>
  </si>
  <si>
    <t xml:space="preserve">      2296013</t>
  </si>
  <si>
    <t xml:space="preserve">      用于城乡医疗救助的彩票公益金支出</t>
  </si>
  <si>
    <t>新财社〔2018〕246号</t>
  </si>
  <si>
    <t>提前下达2019年中央财政医疗救助补助预算</t>
  </si>
  <si>
    <t>新财社〔2019〕68号</t>
  </si>
  <si>
    <t>下达2019年中央财政医疗救助补助资金预算</t>
  </si>
  <si>
    <t>用于其他社会公益事业的彩票公益金支出</t>
  </si>
  <si>
    <t>新财社〔2018〕288号</t>
  </si>
  <si>
    <t>223</t>
  </si>
  <si>
    <t>国有资本经营预算支出</t>
  </si>
  <si>
    <t xml:space="preserve">  解决历史遗留问题及改革成本支出</t>
  </si>
  <si>
    <t xml:space="preserve">    07</t>
  </si>
  <si>
    <t xml:space="preserve">    国有企业改革成本支出</t>
  </si>
  <si>
    <t xml:space="preserve">      2230107</t>
  </si>
  <si>
    <t xml:space="preserve">      国有企业改革成本支出</t>
  </si>
  <si>
    <t>新财企〔2019〕46号</t>
  </si>
  <si>
    <t xml:space="preserve">      2010301</t>
  </si>
  <si>
    <t xml:space="preserve">      行政运行（政府办公厅（室）及相关机构事务）</t>
  </si>
  <si>
    <t>批复部门预算</t>
  </si>
  <si>
    <t>乡镇会计委派制工作补贴资金</t>
  </si>
  <si>
    <t xml:space="preserve">  税收事务</t>
  </si>
  <si>
    <t xml:space="preserve">      2010799</t>
  </si>
  <si>
    <t xml:space="preserve">      其他税收事务支出</t>
  </si>
  <si>
    <t>税务经费</t>
  </si>
  <si>
    <t xml:space="preserve">  纪检监察事务</t>
  </si>
  <si>
    <t xml:space="preserve">      2011102</t>
  </si>
  <si>
    <t xml:space="preserve">      一般行政管理事务（纪检监察事务）</t>
  </si>
  <si>
    <t>专项经费</t>
  </si>
  <si>
    <t>工作经费</t>
  </si>
  <si>
    <t>严重精神障碍患者以奖代补项目</t>
  </si>
  <si>
    <t>本级预算追加</t>
  </si>
  <si>
    <t>下达2018年内招生及留疆战士招录经费及工资</t>
  </si>
  <si>
    <t>爱心超市补助项目</t>
  </si>
  <si>
    <t>社区工作经费</t>
  </si>
  <si>
    <t xml:space="preserve">      2013302</t>
  </si>
  <si>
    <t xml:space="preserve">      一般行政管理事务（宣传事务）</t>
  </si>
  <si>
    <t>指标收回（宣传部：第三届感动喀什十大人物评选表彰活动）</t>
  </si>
  <si>
    <t xml:space="preserve">  35</t>
  </si>
  <si>
    <t xml:space="preserve">  对外联络事务</t>
  </si>
  <si>
    <t xml:space="preserve">      2013599</t>
  </si>
  <si>
    <t xml:space="preserve">      其他对外联络事务支出</t>
  </si>
  <si>
    <t>设备及耗材经费</t>
  </si>
  <si>
    <t xml:space="preserve">  武装警察部队</t>
  </si>
  <si>
    <t xml:space="preserve">      2040199</t>
  </si>
  <si>
    <t xml:space="preserve">      其他武装警察部队支出</t>
  </si>
  <si>
    <t>业务经费</t>
  </si>
  <si>
    <t xml:space="preserve">  国家安全</t>
  </si>
  <si>
    <t xml:space="preserve">      2040399</t>
  </si>
  <si>
    <t xml:space="preserve">      其他国家安全支出</t>
  </si>
  <si>
    <t>官兵伙食补助项目</t>
  </si>
  <si>
    <t>下达2019年补助经费</t>
  </si>
  <si>
    <t xml:space="preserve">  进修及培训</t>
  </si>
  <si>
    <t xml:space="preserve">      2050802</t>
  </si>
  <si>
    <t xml:space="preserve">      干部教育</t>
  </si>
  <si>
    <t>2019年内招生、乡镇公务员工资</t>
  </si>
  <si>
    <t>科技</t>
  </si>
  <si>
    <t>07</t>
  </si>
  <si>
    <t>2060705</t>
  </si>
  <si>
    <t>科技馆站</t>
  </si>
  <si>
    <t>国际博览中心经费</t>
  </si>
  <si>
    <t xml:space="preserve">  </t>
  </si>
  <si>
    <t xml:space="preserve">  卫生健康支出</t>
  </si>
  <si>
    <t xml:space="preserve">      210</t>
  </si>
  <si>
    <t xml:space="preserve">      卫生健康支出</t>
  </si>
  <si>
    <t>上解收入</t>
  </si>
  <si>
    <t>新财社［2019］74号，各县市和本级二医院调整以前年度医疗服务与保障能力补助资金</t>
  </si>
  <si>
    <t>调整新财建〔2018〕84号资金</t>
  </si>
  <si>
    <t>根据新财建〔2019〕127号文件调整资金，下达2019年林业贷款贴息</t>
  </si>
  <si>
    <t>各县上交的森林植被恢复费，根据新财非税［2011］34号，80％应返还各县用于异地植树造林:森林植被恢复费返还项目</t>
  </si>
  <si>
    <t>05</t>
  </si>
  <si>
    <t>扶贫</t>
  </si>
  <si>
    <t xml:space="preserve">      2300231</t>
  </si>
  <si>
    <t xml:space="preserve">      贫困地区转移支付支出</t>
  </si>
  <si>
    <t>下达扶贫资金（含喀地财扶［2017］30号结余资金）</t>
  </si>
  <si>
    <t>财政专项扶贫资金</t>
  </si>
  <si>
    <t>根据新财金〔2019〕56号结算：下达2019年普惠金融发展专项资金</t>
  </si>
  <si>
    <t xml:space="preserve">      2140104</t>
  </si>
  <si>
    <t xml:space="preserve">      公路建设</t>
  </si>
  <si>
    <t>下达公路客货运运输站场建设项目预算资金</t>
  </si>
  <si>
    <t>新财建【2019】451号上解收入安排</t>
  </si>
  <si>
    <t>人工影响天气工作经费</t>
  </si>
  <si>
    <t xml:space="preserve">      2210106</t>
  </si>
  <si>
    <t xml:space="preserve">      公共租赁住房</t>
  </si>
  <si>
    <t>住房公积金增值收益用于公租房资金项目</t>
  </si>
  <si>
    <t>调整2017年保障性安居工程配套基础设施建设资金</t>
  </si>
  <si>
    <t xml:space="preserve">      2010302</t>
  </si>
  <si>
    <t xml:space="preserve">      一般行政管理事务（政府办公厅（室）及相关机构事务）</t>
  </si>
  <si>
    <t>新财预〔2017〕2号</t>
  </si>
  <si>
    <t>专项结转</t>
  </si>
  <si>
    <t>边境地区转移支付</t>
  </si>
  <si>
    <t>新财行〔2018〕381号</t>
  </si>
  <si>
    <t>下达2018年内招生及留疆战士招录经费及人员工资经费</t>
  </si>
  <si>
    <t>新财预〔2018〕149号</t>
  </si>
  <si>
    <t xml:space="preserve">      2050205</t>
  </si>
  <si>
    <t xml:space="preserve">      高等教育</t>
  </si>
  <si>
    <t>新财教〔2018〕306号</t>
  </si>
  <si>
    <t>财政部 教育部追加下达2018年学生资助补助经费（高等教育）</t>
  </si>
  <si>
    <t>新财企〔2018〕44号</t>
  </si>
  <si>
    <t xml:space="preserve">      军队转业干部安置</t>
  </si>
  <si>
    <t>新财社〔2018〕279号</t>
  </si>
  <si>
    <t>下达2018年度补助经费预算（第三批）</t>
  </si>
  <si>
    <t xml:space="preserve">      其他退役安置支出</t>
  </si>
  <si>
    <t>新财社〔2018〕227号</t>
  </si>
  <si>
    <t>优抚对象生活补助自治区财政补助资金</t>
  </si>
  <si>
    <t>新财建〔2018〕517号</t>
  </si>
  <si>
    <t>2018年土壤污染防治专项资金预算</t>
  </si>
  <si>
    <t xml:space="preserve">  城乡社区管理事务</t>
  </si>
  <si>
    <t xml:space="preserve">      2120199</t>
  </si>
  <si>
    <t xml:space="preserve">      其他城乡社区管理事务支出</t>
  </si>
  <si>
    <t>新财建〔2018〕57号</t>
  </si>
  <si>
    <t>下达2018年新疆西藏四省四省藏区专项中央基建投资预算</t>
  </si>
  <si>
    <t>新财建〔2017〕67号</t>
  </si>
  <si>
    <t>自治区本级预算内基本建设投资及重大建设项目前期费</t>
  </si>
  <si>
    <t>新财建〔2018〕0148</t>
  </si>
  <si>
    <t>2018年畜禽粪污资源化利用工程中央基建投资预算</t>
  </si>
  <si>
    <t xml:space="preserve">      2130152</t>
  </si>
  <si>
    <t xml:space="preserve">      对高校毕业生到基层任职补助</t>
  </si>
  <si>
    <t>新财行〔2018〕0330号</t>
  </si>
  <si>
    <t>结算下达2017年度到村任职高校毕业生中央财政补助资金</t>
  </si>
  <si>
    <t>新财农〔2018〕17号</t>
  </si>
  <si>
    <t>学生饮用奶补助资金</t>
  </si>
  <si>
    <t>新财建〔2018〕48号</t>
  </si>
  <si>
    <t>2018年重大水利工程（第一批）中央基建投资预算</t>
  </si>
  <si>
    <t>新财金〔2018〕21号</t>
  </si>
  <si>
    <t xml:space="preserve">      2130804</t>
  </si>
  <si>
    <t xml:space="preserve">      创业担保贷款贴息</t>
  </si>
  <si>
    <t>新财金〔2016〕80号</t>
  </si>
  <si>
    <t>下达2017年普惠金融发展专项资金(创业担保贷款贴息)</t>
  </si>
  <si>
    <t>新财金〔2017〕77号</t>
  </si>
  <si>
    <t>下达普惠金融发展专项资金</t>
  </si>
  <si>
    <t>新财建〔2018〕426号</t>
  </si>
  <si>
    <t>2017年城市公交车成品油价格补助资金（涨价补助）</t>
  </si>
  <si>
    <t>新财建〔2018〕102号</t>
  </si>
  <si>
    <t>下达农村客运出租车等行业成品油价格改革财政补贴</t>
  </si>
  <si>
    <t>新财建〔2018〕103号</t>
  </si>
  <si>
    <t>下达石油价格调整对渔业、农村客运、出租车的补助</t>
  </si>
  <si>
    <t>新财建〔2018〕516号</t>
  </si>
  <si>
    <t>下达新疆纺织服装企业缴纳增值税收入2016年、2017年、2018年补助资金并预拨2017年补助资金</t>
  </si>
  <si>
    <t>新财建〔2018〕495号</t>
  </si>
  <si>
    <t>下达2018年电子装配等劳动密集型产业发展专项资金</t>
  </si>
  <si>
    <t>新财企〔2018〕40号</t>
  </si>
  <si>
    <t>新财企〔2018〕70号</t>
  </si>
  <si>
    <t>新财金〔2017〕45号</t>
  </si>
  <si>
    <t>下达民族贸易和民族需商品生产贷款贴息资金2015年度清算和2016年度预拨结转指标</t>
  </si>
  <si>
    <t>新财企〔2017〕0118</t>
  </si>
  <si>
    <t>新财企〔2018〕0113</t>
  </si>
  <si>
    <t>下达2018年外经贸发展资金预算</t>
  </si>
  <si>
    <t>新财企〔2018〕0154号</t>
  </si>
  <si>
    <t>新财企〔2018〕0161</t>
  </si>
  <si>
    <t>下达2018年中央外经贸发展专项资金（服务贸易事项）</t>
  </si>
  <si>
    <t xml:space="preserve">  自然灾害救灾及恢复重建支出</t>
  </si>
  <si>
    <t xml:space="preserve">      2240701</t>
  </si>
  <si>
    <t xml:space="preserve">      中央自然灾害生活补助</t>
  </si>
  <si>
    <t>新财建〔2019〕5号</t>
  </si>
  <si>
    <t>2018年中央自然灾害生活补助资金预算</t>
  </si>
  <si>
    <t>新财社〔2017〕256号</t>
  </si>
  <si>
    <t>下达2017年中央自然灾害生活补助资金</t>
  </si>
  <si>
    <t>新财预〔2017〕20号</t>
  </si>
  <si>
    <t>2017年补助（剩余南疆四地州工作经费）</t>
  </si>
  <si>
    <t>新财预〔2017〕49号</t>
  </si>
  <si>
    <t>2017年度工作经费</t>
  </si>
  <si>
    <t>新财预〔2017〕8号</t>
  </si>
  <si>
    <t>下达绩效奖励经费</t>
  </si>
  <si>
    <t>新财预〔2018〕14号</t>
  </si>
  <si>
    <t>2017年度绩效考核资金</t>
  </si>
  <si>
    <t>新财预〔2018〕17号</t>
  </si>
  <si>
    <t>下达2018年自治区工作经费</t>
  </si>
</sst>
</file>

<file path=xl/styles.xml><?xml version="1.0" encoding="utf-8"?>
<styleSheet xmlns="http://schemas.openxmlformats.org/spreadsheetml/2006/main">
  <numFmts count="8">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
    <numFmt numFmtId="177" formatCode="yyyy&quot;年&quot;mm&quot;月&quot;dd&quot;日&quot;"/>
    <numFmt numFmtId="178" formatCode="#,##0.00_ "/>
    <numFmt numFmtId="179" formatCode="#,##0.0_ "/>
  </numFmts>
  <fonts count="31">
    <font>
      <sz val="11"/>
      <color theme="1"/>
      <name val="宋体"/>
      <charset val="134"/>
      <scheme val="minor"/>
    </font>
    <font>
      <b/>
      <sz val="11"/>
      <color theme="1"/>
      <name val="宋体"/>
      <charset val="134"/>
      <scheme val="minor"/>
    </font>
    <font>
      <b/>
      <sz val="18"/>
      <name val="宋体"/>
      <charset val="134"/>
    </font>
    <font>
      <b/>
      <sz val="12"/>
      <name val="宋体"/>
      <charset val="134"/>
    </font>
    <font>
      <b/>
      <sz val="10"/>
      <name val="宋体"/>
      <charset val="134"/>
      <scheme val="minor"/>
    </font>
    <font>
      <sz val="10"/>
      <color theme="1"/>
      <name val="宋体"/>
      <charset val="134"/>
      <scheme val="minor"/>
    </font>
    <font>
      <sz val="10"/>
      <name val="宋体"/>
      <charset val="134"/>
      <scheme val="minor"/>
    </font>
    <font>
      <b/>
      <sz val="10"/>
      <name val="宋体"/>
      <charset val="134"/>
    </font>
    <font>
      <sz val="10"/>
      <name val="Times New Roman"/>
      <charset val="134"/>
    </font>
    <font>
      <sz val="11"/>
      <color theme="1"/>
      <name val="宋体"/>
      <charset val="0"/>
      <scheme val="minor"/>
    </font>
    <font>
      <sz val="11"/>
      <color rgb="FF006100"/>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b/>
      <sz val="15"/>
      <color theme="3"/>
      <name val="宋体"/>
      <charset val="134"/>
      <scheme val="minor"/>
    </font>
    <font>
      <sz val="11"/>
      <color theme="1"/>
      <name val="宋体"/>
      <charset val="134"/>
      <scheme val="minor"/>
    </font>
    <font>
      <sz val="11"/>
      <color rgb="FF3F3F7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2"/>
      <name val="Times New Roman"/>
      <charset val="134"/>
    </font>
    <font>
      <b/>
      <sz val="11"/>
      <color rgb="FFFA7D00"/>
      <name val="宋体"/>
      <charset val="0"/>
      <scheme val="minor"/>
    </font>
    <font>
      <sz val="11"/>
      <color rgb="FFFA7D00"/>
      <name val="宋体"/>
      <charset val="0"/>
      <scheme val="minor"/>
    </font>
    <font>
      <sz val="9"/>
      <color theme="1"/>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indexed="8"/>
      </top>
      <bottom style="thin">
        <color indexed="8"/>
      </bottom>
      <diagonal/>
    </border>
    <border>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alignment vertical="center"/>
    </xf>
    <xf numFmtId="42" fontId="15" fillId="0" borderId="0" applyFont="0" applyFill="0" applyBorder="0" applyAlignment="0" applyProtection="0">
      <alignment vertical="center"/>
    </xf>
    <xf numFmtId="0" fontId="27" fillId="0" borderId="0"/>
    <xf numFmtId="0" fontId="9" fillId="21" borderId="0" applyNumberFormat="0" applyBorder="0" applyAlignment="0" applyProtection="0">
      <alignment vertical="center"/>
    </xf>
    <xf numFmtId="0" fontId="16" fillId="12" borderId="1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43" fontId="15" fillId="0" borderId="0" applyFont="0" applyFill="0" applyBorder="0" applyAlignment="0" applyProtection="0">
      <alignment vertical="center"/>
    </xf>
    <xf numFmtId="0" fontId="13" fillId="17"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22" fillId="0" borderId="0" applyNumberFormat="0" applyFill="0" applyBorder="0" applyAlignment="0" applyProtection="0">
      <alignment vertical="center"/>
    </xf>
    <xf numFmtId="0" fontId="15" fillId="11" borderId="14" applyNumberFormat="0" applyFont="0" applyAlignment="0" applyProtection="0">
      <alignment vertical="center"/>
    </xf>
    <xf numFmtId="0" fontId="13" fillId="16"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13" applyNumberFormat="0" applyFill="0" applyAlignment="0" applyProtection="0">
      <alignment vertical="center"/>
    </xf>
    <xf numFmtId="0" fontId="25" fillId="0" borderId="13" applyNumberFormat="0" applyFill="0" applyAlignment="0" applyProtection="0">
      <alignment vertical="center"/>
    </xf>
    <xf numFmtId="0" fontId="13" fillId="10" borderId="0" applyNumberFormat="0" applyBorder="0" applyAlignment="0" applyProtection="0">
      <alignment vertical="center"/>
    </xf>
    <xf numFmtId="0" fontId="18" fillId="0" borderId="16" applyNumberFormat="0" applyFill="0" applyAlignment="0" applyProtection="0">
      <alignment vertical="center"/>
    </xf>
    <xf numFmtId="0" fontId="13" fillId="9" borderId="0" applyNumberFormat="0" applyBorder="0" applyAlignment="0" applyProtection="0">
      <alignment vertical="center"/>
    </xf>
    <xf numFmtId="0" fontId="24" fillId="24" borderId="18" applyNumberFormat="0" applyAlignment="0" applyProtection="0">
      <alignment vertical="center"/>
    </xf>
    <xf numFmtId="0" fontId="28" fillId="24" borderId="15" applyNumberFormat="0" applyAlignment="0" applyProtection="0">
      <alignment vertical="center"/>
    </xf>
    <xf numFmtId="0" fontId="12" fillId="8" borderId="12" applyNumberFormat="0" applyAlignment="0" applyProtection="0">
      <alignment vertical="center"/>
    </xf>
    <xf numFmtId="0" fontId="9" fillId="20" borderId="0" applyNumberFormat="0" applyBorder="0" applyAlignment="0" applyProtection="0">
      <alignment vertical="center"/>
    </xf>
    <xf numFmtId="0" fontId="13" fillId="28" borderId="0" applyNumberFormat="0" applyBorder="0" applyAlignment="0" applyProtection="0">
      <alignment vertical="center"/>
    </xf>
    <xf numFmtId="0" fontId="29" fillId="0" borderId="19" applyNumberFormat="0" applyFill="0" applyAlignment="0" applyProtection="0">
      <alignment vertical="center"/>
    </xf>
    <xf numFmtId="0" fontId="23" fillId="0" borderId="17" applyNumberFormat="0" applyFill="0" applyAlignment="0" applyProtection="0">
      <alignment vertical="center"/>
    </xf>
    <xf numFmtId="0" fontId="10" fillId="5" borderId="0" applyNumberFormat="0" applyBorder="0" applyAlignment="0" applyProtection="0">
      <alignment vertical="center"/>
    </xf>
    <xf numFmtId="0" fontId="17" fillId="15" borderId="0" applyNumberFormat="0" applyBorder="0" applyAlignment="0" applyProtection="0">
      <alignment vertical="center"/>
    </xf>
    <xf numFmtId="0" fontId="9" fillId="23" borderId="0" applyNumberFormat="0" applyBorder="0" applyAlignment="0" applyProtection="0">
      <alignment vertical="center"/>
    </xf>
    <xf numFmtId="0" fontId="13" fillId="32" borderId="0" applyNumberFormat="0" applyBorder="0" applyAlignment="0" applyProtection="0">
      <alignment vertical="center"/>
    </xf>
    <xf numFmtId="0" fontId="9" fillId="19" borderId="0" applyNumberFormat="0" applyBorder="0" applyAlignment="0" applyProtection="0">
      <alignment vertical="center"/>
    </xf>
    <xf numFmtId="0" fontId="9" fillId="26"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13" fillId="31" borderId="0" applyNumberFormat="0" applyBorder="0" applyAlignment="0" applyProtection="0">
      <alignment vertical="center"/>
    </xf>
    <xf numFmtId="0" fontId="13" fillId="30" borderId="0" applyNumberFormat="0" applyBorder="0" applyAlignment="0" applyProtection="0">
      <alignment vertical="center"/>
    </xf>
    <xf numFmtId="0" fontId="9" fillId="18" borderId="0" applyNumberFormat="0" applyBorder="0" applyAlignment="0" applyProtection="0">
      <alignment vertical="center"/>
    </xf>
    <xf numFmtId="0" fontId="9" fillId="25" borderId="0" applyNumberFormat="0" applyBorder="0" applyAlignment="0" applyProtection="0">
      <alignment vertical="center"/>
    </xf>
    <xf numFmtId="0" fontId="13" fillId="27" borderId="0" applyNumberFormat="0" applyBorder="0" applyAlignment="0" applyProtection="0">
      <alignment vertical="center"/>
    </xf>
    <xf numFmtId="0" fontId="9" fillId="3" borderId="0" applyNumberFormat="0" applyBorder="0" applyAlignment="0" applyProtection="0">
      <alignment vertical="center"/>
    </xf>
    <xf numFmtId="0" fontId="13" fillId="14" borderId="0" applyNumberFormat="0" applyBorder="0" applyAlignment="0" applyProtection="0">
      <alignment vertical="center"/>
    </xf>
    <xf numFmtId="0" fontId="13" fillId="29" borderId="0" applyNumberFormat="0" applyBorder="0" applyAlignment="0" applyProtection="0">
      <alignment vertical="center"/>
    </xf>
    <xf numFmtId="0" fontId="9" fillId="2" borderId="0" applyNumberFormat="0" applyBorder="0" applyAlignment="0" applyProtection="0">
      <alignment vertical="center"/>
    </xf>
    <xf numFmtId="0" fontId="13" fillId="13" borderId="0" applyNumberFormat="0" applyBorder="0" applyAlignment="0" applyProtection="0">
      <alignment vertical="center"/>
    </xf>
    <xf numFmtId="0" fontId="30" fillId="0" borderId="0">
      <alignment vertical="center"/>
    </xf>
  </cellStyleXfs>
  <cellXfs count="56">
    <xf numFmtId="0" fontId="0" fillId="0" borderId="0" xfId="0">
      <alignment vertical="center"/>
    </xf>
    <xf numFmtId="0" fontId="0" fillId="0" borderId="0" xfId="0" applyFill="1" applyBorder="1" applyAlignment="1"/>
    <xf numFmtId="0" fontId="1" fillId="0" borderId="0" xfId="0" applyFont="1" applyFill="1" applyAlignment="1"/>
    <xf numFmtId="0" fontId="0" fillId="0" borderId="1" xfId="0" applyFill="1" applyBorder="1" applyAlignment="1"/>
    <xf numFmtId="0" fontId="0" fillId="0" borderId="0" xfId="0" applyFill="1" applyAlignment="1"/>
    <xf numFmtId="0" fontId="2" fillId="0" borderId="0" xfId="0" applyNumberFormat="1" applyFont="1" applyFill="1" applyAlignment="1" applyProtection="1">
      <alignment horizontal="center" vertical="center"/>
    </xf>
    <xf numFmtId="0" fontId="3" fillId="0" borderId="0" xfId="0" applyFont="1" applyFill="1" applyBorder="1" applyAlignment="1">
      <alignment vertical="center"/>
    </xf>
    <xf numFmtId="0" fontId="3" fillId="0" borderId="0" xfId="0" applyNumberFormat="1" applyFont="1" applyFill="1" applyBorder="1" applyAlignment="1" applyProtection="1">
      <alignment horizontal="centerContinuous" vertical="center"/>
    </xf>
    <xf numFmtId="4" fontId="0" fillId="0" borderId="2" xfId="0" applyNumberForma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xf>
    <xf numFmtId="0" fontId="4" fillId="0" borderId="4" xfId="0" applyNumberFormat="1" applyFont="1" applyFill="1" applyBorder="1" applyAlignment="1" applyProtection="1">
      <alignment horizontal="center" vertical="center"/>
    </xf>
    <xf numFmtId="0" fontId="4" fillId="0" borderId="5"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4" fillId="0" borderId="1" xfId="0" applyFont="1" applyFill="1" applyBorder="1" applyAlignment="1">
      <alignment horizontal="centerContinuous" vertical="center"/>
    </xf>
    <xf numFmtId="49" fontId="5" fillId="0" borderId="1" xfId="0" applyNumberFormat="1" applyFont="1" applyFill="1" applyBorder="1" applyAlignment="1" applyProtection="1">
      <alignment horizontal="left" vertical="center" wrapText="1"/>
    </xf>
    <xf numFmtId="176" fontId="5" fillId="0" borderId="6" xfId="0" applyNumberFormat="1" applyFont="1" applyFill="1" applyBorder="1" applyAlignment="1" applyProtection="1">
      <alignment horizontal="left" vertical="center" wrapText="1"/>
    </xf>
    <xf numFmtId="49" fontId="5" fillId="0" borderId="7" xfId="0" applyNumberFormat="1" applyFont="1" applyFill="1" applyBorder="1" applyAlignment="1" applyProtection="1">
      <alignment horizontal="left" vertical="center" wrapText="1"/>
    </xf>
    <xf numFmtId="177" fontId="5" fillId="0" borderId="1" xfId="0" applyNumberFormat="1" applyFont="1" applyFill="1" applyBorder="1" applyAlignment="1" applyProtection="1">
      <alignment horizontal="left" vertical="center" wrapText="1"/>
    </xf>
    <xf numFmtId="49" fontId="5" fillId="0" borderId="6" xfId="0" applyNumberFormat="1" applyFont="1" applyFill="1" applyBorder="1" applyAlignment="1" applyProtection="1">
      <alignment horizontal="left" vertical="center" wrapText="1"/>
    </xf>
    <xf numFmtId="4" fontId="5" fillId="0" borderId="1" xfId="0" applyNumberFormat="1" applyFont="1" applyFill="1" applyBorder="1" applyAlignment="1" applyProtection="1">
      <alignment vertical="center" wrapText="1"/>
    </xf>
    <xf numFmtId="4" fontId="0" fillId="0" borderId="6" xfId="0" applyNumberFormat="1" applyFont="1" applyFill="1" applyBorder="1" applyAlignment="1" applyProtection="1">
      <alignment vertical="center" wrapText="1"/>
    </xf>
    <xf numFmtId="49" fontId="5" fillId="0" borderId="4" xfId="0" applyNumberFormat="1" applyFont="1" applyFill="1" applyBorder="1" applyAlignment="1" applyProtection="1">
      <alignment horizontal="left" vertical="center" wrapText="1"/>
    </xf>
    <xf numFmtId="176" fontId="5" fillId="0" borderId="8" xfId="0" applyNumberFormat="1" applyFont="1" applyFill="1" applyBorder="1" applyAlignment="1" applyProtection="1">
      <alignment horizontal="left" vertical="center" wrapText="1"/>
    </xf>
    <xf numFmtId="49" fontId="5" fillId="0" borderId="9" xfId="0" applyNumberFormat="1" applyFont="1" applyFill="1" applyBorder="1" applyAlignment="1" applyProtection="1">
      <alignment horizontal="left" vertical="center" wrapText="1"/>
    </xf>
    <xf numFmtId="177" fontId="5" fillId="0" borderId="4" xfId="0" applyNumberFormat="1" applyFont="1" applyFill="1" applyBorder="1" applyAlignment="1" applyProtection="1">
      <alignment horizontal="left" vertical="center" wrapText="1"/>
    </xf>
    <xf numFmtId="49" fontId="5" fillId="0" borderId="8" xfId="0" applyNumberFormat="1" applyFont="1" applyFill="1" applyBorder="1" applyAlignment="1" applyProtection="1">
      <alignment horizontal="left" vertical="center" wrapText="1"/>
    </xf>
    <xf numFmtId="176" fontId="5" fillId="0" borderId="1" xfId="0" applyNumberFormat="1" applyFont="1" applyFill="1" applyBorder="1" applyAlignment="1" applyProtection="1">
      <alignment horizontal="left" vertical="center" wrapText="1"/>
    </xf>
    <xf numFmtId="0" fontId="0" fillId="0" borderId="3" xfId="0" applyFill="1" applyBorder="1" applyAlignment="1"/>
    <xf numFmtId="49" fontId="5" fillId="0" borderId="10" xfId="0" applyNumberFormat="1" applyFont="1" applyFill="1" applyBorder="1" applyAlignment="1" applyProtection="1">
      <alignment horizontal="left" vertical="center" wrapText="1"/>
    </xf>
    <xf numFmtId="176" fontId="5" fillId="0" borderId="2" xfId="0" applyNumberFormat="1" applyFont="1" applyFill="1" applyBorder="1" applyAlignment="1" applyProtection="1">
      <alignment horizontal="left" vertical="center" wrapText="1"/>
    </xf>
    <xf numFmtId="49" fontId="5" fillId="0" borderId="11" xfId="0" applyNumberFormat="1" applyFont="1" applyFill="1" applyBorder="1" applyAlignment="1" applyProtection="1">
      <alignment horizontal="left" vertical="center" wrapText="1"/>
    </xf>
    <xf numFmtId="177" fontId="5" fillId="0" borderId="10" xfId="0" applyNumberFormat="1" applyFont="1" applyFill="1" applyBorder="1" applyAlignment="1" applyProtection="1">
      <alignment horizontal="left" vertical="center" wrapText="1"/>
    </xf>
    <xf numFmtId="49" fontId="5" fillId="0" borderId="2" xfId="0" applyNumberFormat="1" applyFont="1" applyFill="1" applyBorder="1" applyAlignment="1" applyProtection="1">
      <alignment horizontal="left" vertical="center" wrapText="1"/>
    </xf>
    <xf numFmtId="0" fontId="0" fillId="0" borderId="2" xfId="0" applyFill="1" applyBorder="1" applyAlignment="1">
      <alignment horizontal="center"/>
    </xf>
    <xf numFmtId="0" fontId="4" fillId="0" borderId="3" xfId="0" applyFont="1" applyFill="1" applyBorder="1" applyAlignment="1">
      <alignment horizontal="center" vertical="center"/>
    </xf>
    <xf numFmtId="49" fontId="6" fillId="0" borderId="1" xfId="0" applyNumberFormat="1" applyFont="1" applyFill="1" applyBorder="1" applyAlignment="1" applyProtection="1">
      <alignment horizontal="left" vertical="center" wrapText="1"/>
    </xf>
    <xf numFmtId="176" fontId="6" fillId="0" borderId="6" xfId="0" applyNumberFormat="1" applyFont="1" applyFill="1" applyBorder="1" applyAlignment="1" applyProtection="1">
      <alignment horizontal="left" vertical="center" wrapText="1"/>
    </xf>
    <xf numFmtId="49" fontId="6" fillId="0" borderId="6" xfId="0" applyNumberFormat="1" applyFont="1" applyFill="1" applyBorder="1" applyAlignment="1" applyProtection="1">
      <alignment horizontal="left" vertical="center" wrapText="1"/>
    </xf>
    <xf numFmtId="0" fontId="1" fillId="0" borderId="0" xfId="0" applyFont="1" applyAlignment="1"/>
    <xf numFmtId="0" fontId="0" fillId="0" borderId="0" xfId="0" applyAlignment="1"/>
    <xf numFmtId="0" fontId="3" fillId="0" borderId="0" xfId="0" applyFont="1" applyAlignment="1">
      <alignment vertical="center"/>
    </xf>
    <xf numFmtId="0" fontId="3" fillId="0" borderId="0" xfId="0" applyNumberFormat="1" applyFont="1" applyFill="1" applyAlignment="1" applyProtection="1">
      <alignment horizontal="centerContinuous" vertical="center"/>
    </xf>
    <xf numFmtId="0" fontId="7" fillId="0" borderId="1" xfId="0" applyNumberFormat="1" applyFont="1" applyFill="1" applyBorder="1" applyAlignment="1" applyProtection="1">
      <alignment horizontal="center" vertical="center"/>
    </xf>
    <xf numFmtId="0" fontId="7" fillId="0" borderId="3" xfId="0" applyNumberFormat="1" applyFont="1" applyFill="1" applyBorder="1" applyAlignment="1" applyProtection="1">
      <alignment horizontal="center" vertical="center"/>
    </xf>
    <xf numFmtId="0" fontId="7" fillId="0" borderId="4" xfId="0" applyNumberFormat="1" applyFont="1" applyFill="1" applyBorder="1" applyAlignment="1" applyProtection="1">
      <alignment horizontal="center" vertical="center"/>
    </xf>
    <xf numFmtId="0" fontId="7" fillId="0" borderId="5" xfId="0" applyNumberFormat="1" applyFont="1" applyFill="1" applyBorder="1" applyAlignment="1" applyProtection="1">
      <alignment horizontal="center" vertical="center"/>
    </xf>
    <xf numFmtId="0" fontId="7" fillId="0" borderId="6" xfId="0" applyNumberFormat="1" applyFont="1" applyFill="1" applyBorder="1" applyAlignment="1" applyProtection="1">
      <alignment horizontal="center" vertical="center"/>
    </xf>
    <xf numFmtId="0" fontId="7" fillId="0" borderId="9" xfId="0" applyFont="1" applyBorder="1" applyAlignment="1">
      <alignment horizontal="centerContinuous" vertical="center"/>
    </xf>
    <xf numFmtId="0" fontId="0" fillId="0" borderId="0" xfId="0" applyNumberFormat="1" applyFont="1" applyFill="1" applyAlignment="1" applyProtection="1">
      <alignment vertical="center"/>
    </xf>
    <xf numFmtId="4" fontId="0" fillId="0" borderId="0" xfId="0" applyNumberFormat="1" applyFont="1" applyFill="1" applyBorder="1" applyAlignment="1" applyProtection="1">
      <alignment vertical="center" wrapText="1"/>
    </xf>
    <xf numFmtId="0" fontId="5" fillId="0" borderId="1" xfId="0" applyFont="1" applyFill="1" applyBorder="1" applyAlignment="1">
      <alignment horizontal="center"/>
    </xf>
    <xf numFmtId="0" fontId="5" fillId="0" borderId="1" xfId="0" applyFont="1" applyFill="1" applyBorder="1" applyAlignment="1"/>
    <xf numFmtId="178" fontId="8" fillId="0" borderId="0" xfId="2" applyNumberFormat="1" applyFont="1" applyFill="1" applyBorder="1" applyAlignment="1" applyProtection="1">
      <alignment horizontal="right" wrapText="1"/>
      <protection locked="0"/>
    </xf>
    <xf numFmtId="179" fontId="0" fillId="0" borderId="0" xfId="0" applyNumberFormat="1" applyFill="1" applyAlignment="1"/>
    <xf numFmtId="49" fontId="5" fillId="0" borderId="1" xfId="50" applyNumberFormat="1" applyFont="1" applyFill="1" applyBorder="1">
      <alignment vertical="center"/>
    </xf>
  </cellXfs>
  <cellStyles count="51">
    <cellStyle name="常规" xfId="0" builtinId="0"/>
    <cellStyle name="货币[0]" xfId="1" builtinId="7"/>
    <cellStyle name="常规_2004年资金算帐（年终结算）"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72" xfId="50"/>
  </cellStyles>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501"/>
  <sheetViews>
    <sheetView topLeftCell="B1" workbookViewId="0">
      <selection activeCell="I6" sqref="I6"/>
    </sheetView>
  </sheetViews>
  <sheetFormatPr defaultColWidth="9" defaultRowHeight="13.5" outlineLevelCol="7"/>
  <cols>
    <col min="1" max="1" width="12.875" style="4" customWidth="1"/>
    <col min="2" max="2" width="24.875" style="4" customWidth="1"/>
    <col min="3" max="3" width="17.375" style="4" customWidth="1"/>
    <col min="4" max="4" width="13.75" style="4" customWidth="1"/>
    <col min="5" max="5" width="12.875" style="4" customWidth="1"/>
    <col min="6" max="6" width="23.875" style="4" customWidth="1"/>
    <col min="7" max="7" width="12.875" style="4" customWidth="1"/>
    <col min="8" max="16384" width="9" style="4"/>
  </cols>
  <sheetData>
    <row r="1" s="1" customFormat="1" spans="8:8">
      <c r="H1" s="50"/>
    </row>
    <row r="2" s="1" customFormat="1" spans="7:7">
      <c r="G2" s="53"/>
    </row>
    <row r="3" ht="22.5" spans="1:7">
      <c r="A3" s="5" t="s">
        <v>0</v>
      </c>
      <c r="B3" s="5"/>
      <c r="C3" s="5"/>
      <c r="D3" s="5"/>
      <c r="E3" s="5"/>
      <c r="F3" s="5"/>
      <c r="G3" s="5"/>
    </row>
    <row r="4" spans="7:7">
      <c r="G4" s="54" t="s">
        <v>1</v>
      </c>
    </row>
    <row r="5" s="2" customFormat="1" ht="54.75" customHeight="1" spans="1:7">
      <c r="A5" s="9" t="s">
        <v>2</v>
      </c>
      <c r="B5" s="9" t="s">
        <v>3</v>
      </c>
      <c r="C5" s="9" t="s">
        <v>4</v>
      </c>
      <c r="D5" s="9" t="s">
        <v>5</v>
      </c>
      <c r="E5" s="9" t="s">
        <v>6</v>
      </c>
      <c r="F5" s="9" t="s">
        <v>7</v>
      </c>
      <c r="G5" s="14" t="s">
        <v>8</v>
      </c>
    </row>
    <row r="6" ht="54.75" customHeight="1" spans="1:7">
      <c r="A6" s="15" t="s">
        <v>9</v>
      </c>
      <c r="B6" s="27"/>
      <c r="C6" s="15"/>
      <c r="D6" s="18"/>
      <c r="E6" s="15"/>
      <c r="F6" s="15"/>
      <c r="G6" s="20">
        <f>G7+G60+G70+G90+G153+G175+G207+G246+G265+G302+G310+G408+G433+G445+G460+G469+G477+G480+G487</f>
        <v>59058</v>
      </c>
    </row>
    <row r="7" ht="54.75" customHeight="1" spans="1:7">
      <c r="A7" s="15" t="s">
        <v>10</v>
      </c>
      <c r="B7" s="27" t="s">
        <v>11</v>
      </c>
      <c r="C7" s="15"/>
      <c r="D7" s="18"/>
      <c r="E7" s="15"/>
      <c r="F7" s="15"/>
      <c r="G7" s="20">
        <f>G8+G10+G13+G15+G18+G20+G25+G27+G30+G32+G38+G40+G47+G49+G54+G58</f>
        <v>603</v>
      </c>
    </row>
    <row r="8" ht="54.75" customHeight="1" spans="1:7">
      <c r="A8" s="15" t="s">
        <v>12</v>
      </c>
      <c r="B8" s="27" t="s">
        <v>13</v>
      </c>
      <c r="C8" s="15"/>
      <c r="D8" s="18"/>
      <c r="E8" s="15"/>
      <c r="F8" s="15"/>
      <c r="G8" s="20">
        <f>SUM(G9)</f>
        <v>8</v>
      </c>
    </row>
    <row r="9" ht="54.75" customHeight="1" spans="1:7">
      <c r="A9" s="15" t="s">
        <v>14</v>
      </c>
      <c r="B9" s="27" t="s">
        <v>15</v>
      </c>
      <c r="C9" s="15" t="s">
        <v>16</v>
      </c>
      <c r="D9" s="18">
        <v>43648.5710185185</v>
      </c>
      <c r="E9" s="15" t="s">
        <v>17</v>
      </c>
      <c r="F9" s="15" t="s">
        <v>18</v>
      </c>
      <c r="G9" s="20">
        <v>8</v>
      </c>
    </row>
    <row r="10" ht="54.75" customHeight="1" spans="1:7">
      <c r="A10" s="15" t="s">
        <v>19</v>
      </c>
      <c r="B10" s="27" t="s">
        <v>20</v>
      </c>
      <c r="C10" s="15"/>
      <c r="D10" s="18"/>
      <c r="E10" s="15"/>
      <c r="F10" s="15"/>
      <c r="G10" s="20">
        <f>SUM(G11:G12)</f>
        <v>7</v>
      </c>
    </row>
    <row r="11" ht="54.75" customHeight="1" spans="1:7">
      <c r="A11" s="15" t="s">
        <v>21</v>
      </c>
      <c r="B11" s="27" t="s">
        <v>22</v>
      </c>
      <c r="C11" s="15" t="s">
        <v>23</v>
      </c>
      <c r="D11" s="18">
        <v>43565.5160069444</v>
      </c>
      <c r="E11" s="15" t="s">
        <v>17</v>
      </c>
      <c r="F11" s="15" t="s">
        <v>24</v>
      </c>
      <c r="G11" s="20">
        <v>7</v>
      </c>
    </row>
    <row r="12" ht="54.75" customHeight="1" spans="1:7">
      <c r="A12" s="15" t="s">
        <v>21</v>
      </c>
      <c r="B12" s="27" t="s">
        <v>22</v>
      </c>
      <c r="C12" s="15" t="s">
        <v>25</v>
      </c>
      <c r="D12" s="18">
        <v>43801.7704861111</v>
      </c>
      <c r="E12" s="15" t="s">
        <v>17</v>
      </c>
      <c r="F12" s="15" t="s">
        <v>26</v>
      </c>
      <c r="G12" s="20">
        <v>0</v>
      </c>
    </row>
    <row r="13" ht="54.75" customHeight="1" spans="1:7">
      <c r="A13" s="15" t="s">
        <v>27</v>
      </c>
      <c r="B13" s="27" t="s">
        <v>28</v>
      </c>
      <c r="C13" s="15"/>
      <c r="D13" s="18"/>
      <c r="E13" s="15"/>
      <c r="F13" s="15"/>
      <c r="G13" s="20">
        <f>G14</f>
        <v>0</v>
      </c>
    </row>
    <row r="14" ht="54.75" customHeight="1" spans="1:7">
      <c r="A14" s="15" t="s">
        <v>29</v>
      </c>
      <c r="B14" s="27" t="s">
        <v>30</v>
      </c>
      <c r="C14" s="15" t="s">
        <v>31</v>
      </c>
      <c r="D14" s="18">
        <v>43541</v>
      </c>
      <c r="E14" s="15" t="s">
        <v>17</v>
      </c>
      <c r="F14" s="15" t="s">
        <v>32</v>
      </c>
      <c r="G14" s="20">
        <v>0</v>
      </c>
    </row>
    <row r="15" ht="54.75" customHeight="1" spans="1:7">
      <c r="A15" s="15" t="s">
        <v>33</v>
      </c>
      <c r="B15" s="27" t="s">
        <v>34</v>
      </c>
      <c r="C15" s="15"/>
      <c r="D15" s="18"/>
      <c r="E15" s="15"/>
      <c r="F15" s="15"/>
      <c r="G15" s="20">
        <f>SUM(G16:G17)</f>
        <v>0</v>
      </c>
    </row>
    <row r="16" ht="54.75" customHeight="1" spans="1:7">
      <c r="A16" s="15" t="s">
        <v>35</v>
      </c>
      <c r="B16" s="27" t="s">
        <v>36</v>
      </c>
      <c r="C16" s="15" t="s">
        <v>37</v>
      </c>
      <c r="D16" s="18">
        <v>43499.7825347222</v>
      </c>
      <c r="E16" s="15" t="s">
        <v>17</v>
      </c>
      <c r="F16" s="15" t="s">
        <v>38</v>
      </c>
      <c r="G16" s="20">
        <v>0</v>
      </c>
    </row>
    <row r="17" ht="54.75" customHeight="1" spans="1:7">
      <c r="A17" s="15" t="s">
        <v>35</v>
      </c>
      <c r="B17" s="27" t="s">
        <v>36</v>
      </c>
      <c r="C17" s="15" t="s">
        <v>39</v>
      </c>
      <c r="D17" s="18">
        <v>43794.7278240741</v>
      </c>
      <c r="E17" s="15" t="s">
        <v>17</v>
      </c>
      <c r="F17" s="15" t="s">
        <v>40</v>
      </c>
      <c r="G17" s="20">
        <v>0</v>
      </c>
    </row>
    <row r="18" ht="54.75" customHeight="1" spans="1:7">
      <c r="A18" s="15" t="s">
        <v>41</v>
      </c>
      <c r="B18" s="27" t="s">
        <v>42</v>
      </c>
      <c r="C18" s="15"/>
      <c r="D18" s="18"/>
      <c r="E18" s="15"/>
      <c r="F18" s="15"/>
      <c r="G18" s="20">
        <f>SUM(G19)</f>
        <v>26</v>
      </c>
    </row>
    <row r="19" ht="54.75" customHeight="1" spans="1:7">
      <c r="A19" s="15" t="s">
        <v>43</v>
      </c>
      <c r="B19" s="27" t="s">
        <v>44</v>
      </c>
      <c r="C19" s="15" t="s">
        <v>45</v>
      </c>
      <c r="D19" s="18">
        <v>43609.4513888889</v>
      </c>
      <c r="E19" s="15" t="s">
        <v>17</v>
      </c>
      <c r="F19" s="15" t="s">
        <v>46</v>
      </c>
      <c r="G19" s="20">
        <v>26</v>
      </c>
    </row>
    <row r="20" ht="54.75" customHeight="1" spans="1:7">
      <c r="A20" s="15" t="s">
        <v>47</v>
      </c>
      <c r="B20" s="27" t="s">
        <v>48</v>
      </c>
      <c r="C20" s="15"/>
      <c r="D20" s="18"/>
      <c r="E20" s="15"/>
      <c r="F20" s="15"/>
      <c r="G20" s="20">
        <f>SUM(G21:G24)</f>
        <v>2</v>
      </c>
    </row>
    <row r="21" ht="54.75" customHeight="1" spans="1:7">
      <c r="A21" s="15" t="s">
        <v>49</v>
      </c>
      <c r="B21" s="27" t="s">
        <v>50</v>
      </c>
      <c r="C21" s="15" t="s">
        <v>51</v>
      </c>
      <c r="D21" s="18">
        <v>43565.5160069444</v>
      </c>
      <c r="E21" s="15" t="s">
        <v>17</v>
      </c>
      <c r="F21" s="15" t="s">
        <v>52</v>
      </c>
      <c r="G21" s="20">
        <v>0</v>
      </c>
    </row>
    <row r="22" ht="54.75" customHeight="1" spans="1:7">
      <c r="A22" s="15" t="s">
        <v>49</v>
      </c>
      <c r="B22" s="27" t="s">
        <v>50</v>
      </c>
      <c r="C22" s="15" t="s">
        <v>53</v>
      </c>
      <c r="D22" s="18">
        <v>43541</v>
      </c>
      <c r="E22" s="15" t="s">
        <v>17</v>
      </c>
      <c r="F22" s="15" t="s">
        <v>54</v>
      </c>
      <c r="G22" s="20">
        <v>0</v>
      </c>
    </row>
    <row r="23" ht="54.75" customHeight="1" spans="1:7">
      <c r="A23" s="15" t="s">
        <v>49</v>
      </c>
      <c r="B23" s="27" t="s">
        <v>50</v>
      </c>
      <c r="C23" s="15" t="s">
        <v>55</v>
      </c>
      <c r="D23" s="18">
        <v>43670.4716319444</v>
      </c>
      <c r="E23" s="15" t="s">
        <v>17</v>
      </c>
      <c r="F23" s="15" t="s">
        <v>56</v>
      </c>
      <c r="G23" s="20">
        <v>0</v>
      </c>
    </row>
    <row r="24" ht="54.75" customHeight="1" spans="1:7">
      <c r="A24" s="15" t="s">
        <v>49</v>
      </c>
      <c r="B24" s="27" t="s">
        <v>50</v>
      </c>
      <c r="C24" s="15" t="s">
        <v>57</v>
      </c>
      <c r="D24" s="18">
        <v>43541</v>
      </c>
      <c r="E24" s="15" t="s">
        <v>17</v>
      </c>
      <c r="F24" s="15" t="s">
        <v>58</v>
      </c>
      <c r="G24" s="20">
        <v>2</v>
      </c>
    </row>
    <row r="25" ht="54.75" customHeight="1" spans="1:7">
      <c r="A25" s="15" t="s">
        <v>59</v>
      </c>
      <c r="B25" s="27" t="s">
        <v>60</v>
      </c>
      <c r="C25" s="15"/>
      <c r="D25" s="18"/>
      <c r="E25" s="15"/>
      <c r="F25" s="15"/>
      <c r="G25" s="20">
        <f>SUM(G26)</f>
        <v>0</v>
      </c>
    </row>
    <row r="26" ht="54.75" customHeight="1" spans="1:7">
      <c r="A26" s="15" t="s">
        <v>61</v>
      </c>
      <c r="B26" s="27" t="s">
        <v>62</v>
      </c>
      <c r="C26" s="15" t="s">
        <v>63</v>
      </c>
      <c r="D26" s="18">
        <v>43825.8246296296</v>
      </c>
      <c r="E26" s="15" t="s">
        <v>17</v>
      </c>
      <c r="F26" s="15" t="s">
        <v>64</v>
      </c>
      <c r="G26" s="20">
        <v>0</v>
      </c>
    </row>
    <row r="27" ht="54.75" customHeight="1" spans="1:7">
      <c r="A27" s="15" t="s">
        <v>65</v>
      </c>
      <c r="B27" s="27" t="s">
        <v>66</v>
      </c>
      <c r="C27" s="15"/>
      <c r="D27" s="18"/>
      <c r="E27" s="15"/>
      <c r="F27" s="15"/>
      <c r="G27" s="20">
        <f>SUM(G28:G29)</f>
        <v>119</v>
      </c>
    </row>
    <row r="28" ht="54.75" customHeight="1" spans="1:7">
      <c r="A28" s="15" t="s">
        <v>67</v>
      </c>
      <c r="B28" s="27" t="s">
        <v>68</v>
      </c>
      <c r="C28" s="15" t="s">
        <v>69</v>
      </c>
      <c r="D28" s="18">
        <v>43499.7796180556</v>
      </c>
      <c r="E28" s="15" t="s">
        <v>17</v>
      </c>
      <c r="F28" s="15" t="s">
        <v>70</v>
      </c>
      <c r="G28" s="20">
        <v>73</v>
      </c>
    </row>
    <row r="29" ht="54.75" customHeight="1" spans="1:7">
      <c r="A29" s="15" t="s">
        <v>67</v>
      </c>
      <c r="B29" s="27" t="s">
        <v>68</v>
      </c>
      <c r="C29" s="15" t="s">
        <v>71</v>
      </c>
      <c r="D29" s="18">
        <v>43801.8290393519</v>
      </c>
      <c r="E29" s="15" t="s">
        <v>17</v>
      </c>
      <c r="F29" s="15" t="s">
        <v>72</v>
      </c>
      <c r="G29" s="20">
        <v>46</v>
      </c>
    </row>
    <row r="30" ht="54.75" customHeight="1" spans="1:7">
      <c r="A30" s="15" t="s">
        <v>73</v>
      </c>
      <c r="B30" s="27" t="s">
        <v>74</v>
      </c>
      <c r="C30" s="15"/>
      <c r="D30" s="18"/>
      <c r="E30" s="15"/>
      <c r="F30" s="15"/>
      <c r="G30" s="20">
        <f>SUM(G31)</f>
        <v>0</v>
      </c>
    </row>
    <row r="31" ht="54.75" customHeight="1" spans="1:7">
      <c r="A31" s="15" t="s">
        <v>75</v>
      </c>
      <c r="B31" s="27" t="s">
        <v>76</v>
      </c>
      <c r="C31" s="15" t="s">
        <v>77</v>
      </c>
      <c r="D31" s="18">
        <v>43649.6953472222</v>
      </c>
      <c r="E31" s="15" t="s">
        <v>17</v>
      </c>
      <c r="F31" s="15" t="s">
        <v>78</v>
      </c>
      <c r="G31" s="20">
        <v>0</v>
      </c>
    </row>
    <row r="32" ht="54.75" customHeight="1" spans="1:7">
      <c r="A32" s="15" t="s">
        <v>79</v>
      </c>
      <c r="B32" s="27" t="s">
        <v>80</v>
      </c>
      <c r="C32" s="15"/>
      <c r="D32" s="18"/>
      <c r="E32" s="15"/>
      <c r="F32" s="15"/>
      <c r="G32" s="20">
        <f>SUM(G33:G37)</f>
        <v>11</v>
      </c>
    </row>
    <row r="33" ht="54.75" customHeight="1" spans="1:7">
      <c r="A33" s="15" t="s">
        <v>81</v>
      </c>
      <c r="B33" s="27" t="s">
        <v>82</v>
      </c>
      <c r="C33" s="15" t="s">
        <v>83</v>
      </c>
      <c r="D33" s="18">
        <v>43541</v>
      </c>
      <c r="E33" s="15" t="s">
        <v>17</v>
      </c>
      <c r="F33" s="15" t="s">
        <v>84</v>
      </c>
      <c r="G33" s="20">
        <v>0</v>
      </c>
    </row>
    <row r="34" ht="54.75" customHeight="1" spans="1:7">
      <c r="A34" s="15" t="s">
        <v>81</v>
      </c>
      <c r="B34" s="27" t="s">
        <v>82</v>
      </c>
      <c r="C34" s="15" t="s">
        <v>85</v>
      </c>
      <c r="D34" s="18">
        <v>43541</v>
      </c>
      <c r="E34" s="15" t="s">
        <v>17</v>
      </c>
      <c r="F34" s="15" t="s">
        <v>86</v>
      </c>
      <c r="G34" s="20">
        <v>0</v>
      </c>
    </row>
    <row r="35" ht="54.75" customHeight="1" spans="1:7">
      <c r="A35" s="15" t="s">
        <v>81</v>
      </c>
      <c r="B35" s="27" t="s">
        <v>82</v>
      </c>
      <c r="C35" s="15" t="s">
        <v>87</v>
      </c>
      <c r="D35" s="18">
        <v>43541</v>
      </c>
      <c r="E35" s="15" t="s">
        <v>17</v>
      </c>
      <c r="F35" s="15" t="s">
        <v>84</v>
      </c>
      <c r="G35" s="20">
        <v>2</v>
      </c>
    </row>
    <row r="36" ht="54.75" customHeight="1" spans="1:7">
      <c r="A36" s="15" t="s">
        <v>81</v>
      </c>
      <c r="B36" s="27" t="s">
        <v>82</v>
      </c>
      <c r="C36" s="15" t="s">
        <v>88</v>
      </c>
      <c r="D36" s="18">
        <v>43541</v>
      </c>
      <c r="E36" s="15" t="s">
        <v>17</v>
      </c>
      <c r="F36" s="15" t="s">
        <v>89</v>
      </c>
      <c r="G36" s="20">
        <v>9</v>
      </c>
    </row>
    <row r="37" ht="54.75" customHeight="1" spans="1:7">
      <c r="A37" s="15" t="s">
        <v>81</v>
      </c>
      <c r="B37" s="27" t="s">
        <v>82</v>
      </c>
      <c r="C37" s="15" t="s">
        <v>90</v>
      </c>
      <c r="D37" s="18">
        <v>43722.7980439815</v>
      </c>
      <c r="E37" s="15" t="s">
        <v>17</v>
      </c>
      <c r="F37" s="15" t="s">
        <v>91</v>
      </c>
      <c r="G37" s="20">
        <v>0</v>
      </c>
    </row>
    <row r="38" ht="54.75" customHeight="1" spans="1:7">
      <c r="A38" s="15" t="s">
        <v>92</v>
      </c>
      <c r="B38" s="27" t="s">
        <v>93</v>
      </c>
      <c r="C38" s="15"/>
      <c r="D38" s="18"/>
      <c r="E38" s="15"/>
      <c r="F38" s="15"/>
      <c r="G38" s="20">
        <f>SUM(G39)</f>
        <v>0</v>
      </c>
    </row>
    <row r="39" ht="54.75" customHeight="1" spans="1:7">
      <c r="A39" s="15" t="s">
        <v>94</v>
      </c>
      <c r="B39" s="27" t="s">
        <v>95</v>
      </c>
      <c r="C39" s="15" t="s">
        <v>96</v>
      </c>
      <c r="D39" s="18">
        <v>43490.4842939815</v>
      </c>
      <c r="E39" s="15" t="s">
        <v>17</v>
      </c>
      <c r="F39" s="15" t="s">
        <v>97</v>
      </c>
      <c r="G39" s="20">
        <v>0</v>
      </c>
    </row>
    <row r="40" ht="54.75" customHeight="1" spans="1:7">
      <c r="A40" s="15" t="s">
        <v>98</v>
      </c>
      <c r="B40" s="27" t="s">
        <v>99</v>
      </c>
      <c r="C40" s="15"/>
      <c r="D40" s="18"/>
      <c r="E40" s="15"/>
      <c r="F40" s="15"/>
      <c r="G40" s="20">
        <f>SUM(G41:G46)</f>
        <v>314</v>
      </c>
    </row>
    <row r="41" ht="54.75" customHeight="1" spans="1:7">
      <c r="A41" s="15" t="s">
        <v>100</v>
      </c>
      <c r="B41" s="27" t="s">
        <v>101</v>
      </c>
      <c r="C41" s="15" t="s">
        <v>102</v>
      </c>
      <c r="D41" s="18">
        <v>43490.4842939815</v>
      </c>
      <c r="E41" s="15" t="s">
        <v>17</v>
      </c>
      <c r="F41" s="15" t="s">
        <v>103</v>
      </c>
      <c r="G41" s="20">
        <v>13</v>
      </c>
    </row>
    <row r="42" ht="54.75" customHeight="1" spans="1:7">
      <c r="A42" s="15" t="s">
        <v>100</v>
      </c>
      <c r="B42" s="27" t="s">
        <v>101</v>
      </c>
      <c r="C42" s="15" t="s">
        <v>104</v>
      </c>
      <c r="D42" s="18">
        <v>43602.8193518519</v>
      </c>
      <c r="E42" s="15" t="s">
        <v>17</v>
      </c>
      <c r="F42" s="15" t="s">
        <v>105</v>
      </c>
      <c r="G42" s="20">
        <v>3</v>
      </c>
    </row>
    <row r="43" ht="54.75" customHeight="1" spans="1:7">
      <c r="A43" s="15" t="s">
        <v>100</v>
      </c>
      <c r="B43" s="27" t="s">
        <v>101</v>
      </c>
      <c r="C43" s="15" t="s">
        <v>106</v>
      </c>
      <c r="D43" s="18">
        <v>43609.4513888889</v>
      </c>
      <c r="E43" s="15" t="s">
        <v>17</v>
      </c>
      <c r="F43" s="15" t="s">
        <v>107</v>
      </c>
      <c r="G43" s="20">
        <v>200</v>
      </c>
    </row>
    <row r="44" ht="54.75" customHeight="1" spans="1:7">
      <c r="A44" s="15" t="s">
        <v>100</v>
      </c>
      <c r="B44" s="27" t="s">
        <v>101</v>
      </c>
      <c r="C44" s="15" t="s">
        <v>108</v>
      </c>
      <c r="D44" s="18">
        <v>43803.7633912037</v>
      </c>
      <c r="E44" s="15" t="s">
        <v>17</v>
      </c>
      <c r="F44" s="15" t="s">
        <v>109</v>
      </c>
      <c r="G44" s="20">
        <v>45</v>
      </c>
    </row>
    <row r="45" ht="54.75" customHeight="1" spans="1:7">
      <c r="A45" s="15" t="s">
        <v>100</v>
      </c>
      <c r="B45" s="27" t="s">
        <v>101</v>
      </c>
      <c r="C45" s="15" t="s">
        <v>110</v>
      </c>
      <c r="D45" s="18">
        <v>43815.7260069444</v>
      </c>
      <c r="E45" s="15" t="s">
        <v>17</v>
      </c>
      <c r="F45" s="15" t="s">
        <v>111</v>
      </c>
      <c r="G45" s="20">
        <v>0</v>
      </c>
    </row>
    <row r="46" ht="54.75" customHeight="1" spans="1:7">
      <c r="A46" s="15" t="s">
        <v>100</v>
      </c>
      <c r="B46" s="27" t="s">
        <v>101</v>
      </c>
      <c r="C46" s="15" t="s">
        <v>112</v>
      </c>
      <c r="D46" s="18">
        <v>43629.8509375</v>
      </c>
      <c r="E46" s="15" t="s">
        <v>17</v>
      </c>
      <c r="F46" s="15" t="s">
        <v>113</v>
      </c>
      <c r="G46" s="20">
        <v>53</v>
      </c>
    </row>
    <row r="47" ht="54.75" customHeight="1" spans="1:7">
      <c r="A47" s="15" t="s">
        <v>114</v>
      </c>
      <c r="B47" s="27" t="s">
        <v>115</v>
      </c>
      <c r="C47" s="15"/>
      <c r="D47" s="18"/>
      <c r="E47" s="15"/>
      <c r="F47" s="15"/>
      <c r="G47" s="20">
        <f>SUM(G48)</f>
        <v>5</v>
      </c>
    </row>
    <row r="48" ht="54.75" customHeight="1" spans="1:7">
      <c r="A48" s="15" t="s">
        <v>116</v>
      </c>
      <c r="B48" s="27" t="s">
        <v>117</v>
      </c>
      <c r="C48" s="15" t="s">
        <v>118</v>
      </c>
      <c r="D48" s="18">
        <v>43571.7648842593</v>
      </c>
      <c r="E48" s="15" t="s">
        <v>17</v>
      </c>
      <c r="F48" s="15" t="s">
        <v>119</v>
      </c>
      <c r="G48" s="20">
        <v>5</v>
      </c>
    </row>
    <row r="49" ht="54.75" customHeight="1" spans="1:7">
      <c r="A49" s="15" t="s">
        <v>120</v>
      </c>
      <c r="B49" s="27" t="s">
        <v>121</v>
      </c>
      <c r="C49" s="15"/>
      <c r="D49" s="18"/>
      <c r="E49" s="15"/>
      <c r="F49" s="15"/>
      <c r="G49" s="20">
        <f>SUM(G50:G53)</f>
        <v>110</v>
      </c>
    </row>
    <row r="50" ht="54.75" customHeight="1" spans="1:7">
      <c r="A50" s="15" t="s">
        <v>122</v>
      </c>
      <c r="B50" s="27" t="s">
        <v>123</v>
      </c>
      <c r="C50" s="15" t="s">
        <v>124</v>
      </c>
      <c r="D50" s="18">
        <v>43541</v>
      </c>
      <c r="E50" s="15" t="s">
        <v>17</v>
      </c>
      <c r="F50" s="15" t="s">
        <v>125</v>
      </c>
      <c r="G50" s="20">
        <v>59</v>
      </c>
    </row>
    <row r="51" ht="54.75" customHeight="1" spans="1:7">
      <c r="A51" s="15" t="s">
        <v>122</v>
      </c>
      <c r="B51" s="27" t="s">
        <v>123</v>
      </c>
      <c r="C51" s="15" t="s">
        <v>126</v>
      </c>
      <c r="D51" s="18">
        <v>43541</v>
      </c>
      <c r="E51" s="15" t="s">
        <v>17</v>
      </c>
      <c r="F51" s="15" t="s">
        <v>127</v>
      </c>
      <c r="G51" s="20">
        <v>18</v>
      </c>
    </row>
    <row r="52" ht="54.75" customHeight="1" spans="1:7">
      <c r="A52" s="15" t="s">
        <v>122</v>
      </c>
      <c r="B52" s="27" t="s">
        <v>123</v>
      </c>
      <c r="C52" s="15" t="s">
        <v>128</v>
      </c>
      <c r="D52" s="18">
        <v>43541</v>
      </c>
      <c r="E52" s="15" t="s">
        <v>17</v>
      </c>
      <c r="F52" s="15" t="s">
        <v>129</v>
      </c>
      <c r="G52" s="20">
        <v>21</v>
      </c>
    </row>
    <row r="53" ht="54.75" customHeight="1" spans="1:7">
      <c r="A53" s="15" t="s">
        <v>122</v>
      </c>
      <c r="B53" s="27" t="s">
        <v>123</v>
      </c>
      <c r="C53" s="15" t="s">
        <v>130</v>
      </c>
      <c r="D53" s="18">
        <v>43584.5510300926</v>
      </c>
      <c r="E53" s="15" t="s">
        <v>17</v>
      </c>
      <c r="F53" s="15" t="s">
        <v>131</v>
      </c>
      <c r="G53" s="20">
        <v>12</v>
      </c>
    </row>
    <row r="54" ht="54.75" customHeight="1" spans="1:7">
      <c r="A54" s="15" t="s">
        <v>132</v>
      </c>
      <c r="B54" s="27" t="s">
        <v>133</v>
      </c>
      <c r="C54" s="15"/>
      <c r="D54" s="18"/>
      <c r="E54" s="15"/>
      <c r="F54" s="15"/>
      <c r="G54" s="20">
        <f>SUM(G55:G57)</f>
        <v>1</v>
      </c>
    </row>
    <row r="55" ht="54.75" customHeight="1" spans="1:7">
      <c r="A55" s="15" t="s">
        <v>134</v>
      </c>
      <c r="B55" s="27" t="s">
        <v>135</v>
      </c>
      <c r="C55" s="15" t="s">
        <v>136</v>
      </c>
      <c r="D55" s="18">
        <v>43691.5540277778</v>
      </c>
      <c r="E55" s="15" t="s">
        <v>17</v>
      </c>
      <c r="F55" s="15" t="s">
        <v>137</v>
      </c>
      <c r="G55" s="20">
        <v>1</v>
      </c>
    </row>
    <row r="56" ht="54.75" customHeight="1" spans="1:7">
      <c r="A56" s="15" t="s">
        <v>134</v>
      </c>
      <c r="B56" s="27" t="s">
        <v>135</v>
      </c>
      <c r="C56" s="15" t="s">
        <v>138</v>
      </c>
      <c r="D56" s="18">
        <v>43692.4790856481</v>
      </c>
      <c r="E56" s="15" t="s">
        <v>17</v>
      </c>
      <c r="F56" s="15" t="s">
        <v>139</v>
      </c>
      <c r="G56" s="20">
        <v>0</v>
      </c>
    </row>
    <row r="57" ht="54.75" customHeight="1" spans="1:7">
      <c r="A57" s="15" t="s">
        <v>134</v>
      </c>
      <c r="B57" s="27" t="s">
        <v>135</v>
      </c>
      <c r="C57" s="15" t="s">
        <v>140</v>
      </c>
      <c r="D57" s="18">
        <v>43713.4615393519</v>
      </c>
      <c r="E57" s="15" t="s">
        <v>17</v>
      </c>
      <c r="F57" s="15" t="s">
        <v>141</v>
      </c>
      <c r="G57" s="20">
        <v>0</v>
      </c>
    </row>
    <row r="58" ht="54.75" customHeight="1" spans="1:7">
      <c r="A58" s="15" t="s">
        <v>142</v>
      </c>
      <c r="B58" s="27" t="s">
        <v>143</v>
      </c>
      <c r="C58" s="15"/>
      <c r="D58" s="18"/>
      <c r="E58" s="15"/>
      <c r="F58" s="15"/>
      <c r="G58" s="20">
        <f>SUM(G59)</f>
        <v>0</v>
      </c>
    </row>
    <row r="59" ht="54.75" customHeight="1" spans="1:7">
      <c r="A59" s="15" t="s">
        <v>144</v>
      </c>
      <c r="B59" s="27" t="s">
        <v>145</v>
      </c>
      <c r="C59" s="15" t="s">
        <v>146</v>
      </c>
      <c r="D59" s="18">
        <v>43595.8236689815</v>
      </c>
      <c r="E59" s="15" t="s">
        <v>17</v>
      </c>
      <c r="F59" s="15" t="s">
        <v>147</v>
      </c>
      <c r="G59" s="20">
        <v>0</v>
      </c>
    </row>
    <row r="60" ht="54.75" customHeight="1" spans="1:7">
      <c r="A60" s="15" t="s">
        <v>148</v>
      </c>
      <c r="B60" s="27"/>
      <c r="C60" s="15"/>
      <c r="D60" s="18"/>
      <c r="E60" s="15"/>
      <c r="F60" s="15"/>
      <c r="G60" s="20">
        <f>G61+G68</f>
        <v>1001</v>
      </c>
    </row>
    <row r="61" ht="54.75" customHeight="1" spans="1:7">
      <c r="A61" s="15" t="s">
        <v>47</v>
      </c>
      <c r="B61" s="27"/>
      <c r="C61" s="15"/>
      <c r="D61" s="18"/>
      <c r="E61" s="15"/>
      <c r="F61" s="15"/>
      <c r="G61" s="20">
        <f>SUM(G62:G67)</f>
        <v>946</v>
      </c>
    </row>
    <row r="62" ht="54.75" customHeight="1" spans="1:7">
      <c r="A62" s="15" t="s">
        <v>149</v>
      </c>
      <c r="B62" s="27"/>
      <c r="C62" s="15" t="s">
        <v>150</v>
      </c>
      <c r="D62" s="18">
        <v>43541</v>
      </c>
      <c r="E62" s="15" t="s">
        <v>17</v>
      </c>
      <c r="F62" s="15" t="s">
        <v>151</v>
      </c>
      <c r="G62" s="20">
        <v>0</v>
      </c>
    </row>
    <row r="63" ht="54.75" customHeight="1" spans="1:7">
      <c r="A63" s="15" t="s">
        <v>149</v>
      </c>
      <c r="B63" s="27"/>
      <c r="C63" s="15" t="s">
        <v>152</v>
      </c>
      <c r="D63" s="18">
        <v>43629.8509375</v>
      </c>
      <c r="E63" s="15" t="s">
        <v>17</v>
      </c>
      <c r="F63" s="15" t="s">
        <v>153</v>
      </c>
      <c r="G63" s="20">
        <v>0</v>
      </c>
    </row>
    <row r="64" ht="54.75" customHeight="1" spans="1:7">
      <c r="A64" s="15" t="s">
        <v>154</v>
      </c>
      <c r="B64" s="27"/>
      <c r="C64" s="15" t="s">
        <v>150</v>
      </c>
      <c r="D64" s="18">
        <v>43541</v>
      </c>
      <c r="E64" s="15" t="s">
        <v>17</v>
      </c>
      <c r="F64" s="15" t="s">
        <v>155</v>
      </c>
      <c r="G64" s="20">
        <v>0</v>
      </c>
    </row>
    <row r="65" ht="54.75" customHeight="1" spans="1:7">
      <c r="A65" s="15" t="s">
        <v>154</v>
      </c>
      <c r="B65" s="27"/>
      <c r="C65" s="15" t="s">
        <v>152</v>
      </c>
      <c r="D65" s="18">
        <v>43629.8509375</v>
      </c>
      <c r="E65" s="15" t="s">
        <v>17</v>
      </c>
      <c r="F65" s="15" t="s">
        <v>153</v>
      </c>
      <c r="G65" s="20">
        <v>0</v>
      </c>
    </row>
    <row r="66" ht="54.75" customHeight="1" spans="1:7">
      <c r="A66" s="15" t="s">
        <v>156</v>
      </c>
      <c r="B66" s="27"/>
      <c r="C66" s="15" t="s">
        <v>157</v>
      </c>
      <c r="D66" s="18">
        <v>43521.7173263889</v>
      </c>
      <c r="E66" s="15" t="s">
        <v>17</v>
      </c>
      <c r="F66" s="15" t="s">
        <v>158</v>
      </c>
      <c r="G66" s="20">
        <v>493</v>
      </c>
    </row>
    <row r="67" ht="54.75" customHeight="1" spans="1:7">
      <c r="A67" s="15" t="s">
        <v>156</v>
      </c>
      <c r="B67" s="27"/>
      <c r="C67" s="15" t="s">
        <v>159</v>
      </c>
      <c r="D67" s="18">
        <v>43629.8509375</v>
      </c>
      <c r="E67" s="15" t="s">
        <v>17</v>
      </c>
      <c r="F67" s="15" t="s">
        <v>160</v>
      </c>
      <c r="G67" s="20">
        <v>453</v>
      </c>
    </row>
    <row r="68" ht="54.75" customHeight="1" spans="1:7">
      <c r="A68" s="15" t="s">
        <v>142</v>
      </c>
      <c r="B68" s="27"/>
      <c r="C68" s="15"/>
      <c r="D68" s="18"/>
      <c r="E68" s="15"/>
      <c r="F68" s="15"/>
      <c r="G68" s="20">
        <v>55</v>
      </c>
    </row>
    <row r="69" ht="54.75" customHeight="1" spans="1:7">
      <c r="A69" s="15" t="s">
        <v>161</v>
      </c>
      <c r="B69" s="27"/>
      <c r="C69" s="15" t="s">
        <v>162</v>
      </c>
      <c r="D69" s="18">
        <v>43490.4842939815</v>
      </c>
      <c r="E69" s="15" t="s">
        <v>17</v>
      </c>
      <c r="F69" s="15" t="s">
        <v>129</v>
      </c>
      <c r="G69" s="20">
        <v>55</v>
      </c>
    </row>
    <row r="70" ht="54.75" customHeight="1" spans="1:7">
      <c r="A70" s="15" t="s">
        <v>163</v>
      </c>
      <c r="B70" s="27" t="s">
        <v>164</v>
      </c>
      <c r="C70" s="15"/>
      <c r="D70" s="18"/>
      <c r="E70" s="15"/>
      <c r="F70" s="15"/>
      <c r="G70" s="20">
        <f>G71+G82+G84+G86+G88</f>
        <v>133</v>
      </c>
    </row>
    <row r="71" ht="54.75" customHeight="1" spans="1:7">
      <c r="A71" s="15" t="s">
        <v>19</v>
      </c>
      <c r="B71" s="27" t="s">
        <v>165</v>
      </c>
      <c r="C71" s="15"/>
      <c r="D71" s="18"/>
      <c r="E71" s="15"/>
      <c r="F71" s="15"/>
      <c r="G71" s="20">
        <f>SUM(G72:G81)</f>
        <v>74</v>
      </c>
    </row>
    <row r="72" ht="54.75" customHeight="1" spans="1:7">
      <c r="A72" s="15" t="s">
        <v>166</v>
      </c>
      <c r="B72" s="27"/>
      <c r="C72" s="15" t="s">
        <v>167</v>
      </c>
      <c r="D72" s="18">
        <v>43756.4855208333</v>
      </c>
      <c r="E72" s="15" t="s">
        <v>17</v>
      </c>
      <c r="F72" s="15" t="s">
        <v>168</v>
      </c>
      <c r="G72" s="20">
        <v>0</v>
      </c>
    </row>
    <row r="73" ht="54.75" customHeight="1" spans="1:7">
      <c r="A73" s="15" t="s">
        <v>169</v>
      </c>
      <c r="B73" s="27" t="s">
        <v>170</v>
      </c>
      <c r="C73" s="15" t="s">
        <v>171</v>
      </c>
      <c r="D73" s="18">
        <v>43521.7173263889</v>
      </c>
      <c r="E73" s="15" t="s">
        <v>17</v>
      </c>
      <c r="F73" s="15" t="s">
        <v>172</v>
      </c>
      <c r="G73" s="20">
        <v>74</v>
      </c>
    </row>
    <row r="74" ht="54.75" customHeight="1" spans="1:7">
      <c r="A74" s="15" t="s">
        <v>169</v>
      </c>
      <c r="B74" s="27" t="s">
        <v>170</v>
      </c>
      <c r="C74" s="15" t="s">
        <v>171</v>
      </c>
      <c r="D74" s="18">
        <v>43490.4842939815</v>
      </c>
      <c r="E74" s="15" t="s">
        <v>17</v>
      </c>
      <c r="F74" s="15" t="s">
        <v>173</v>
      </c>
      <c r="G74" s="20">
        <v>0</v>
      </c>
    </row>
    <row r="75" ht="54.75" customHeight="1" spans="1:7">
      <c r="A75" s="15" t="s">
        <v>169</v>
      </c>
      <c r="B75" s="27" t="s">
        <v>170</v>
      </c>
      <c r="C75" s="15" t="s">
        <v>171</v>
      </c>
      <c r="D75" s="18">
        <v>43521.7173263889</v>
      </c>
      <c r="E75" s="15" t="s">
        <v>17</v>
      </c>
      <c r="F75" s="15" t="s">
        <v>129</v>
      </c>
      <c r="G75" s="20">
        <v>0</v>
      </c>
    </row>
    <row r="76" ht="54.75" customHeight="1" spans="1:7">
      <c r="A76" s="15" t="s">
        <v>169</v>
      </c>
      <c r="B76" s="27" t="s">
        <v>170</v>
      </c>
      <c r="C76" s="15" t="s">
        <v>174</v>
      </c>
      <c r="D76" s="18">
        <v>43622.5452199074</v>
      </c>
      <c r="E76" s="15" t="s">
        <v>17</v>
      </c>
      <c r="F76" s="15" t="s">
        <v>175</v>
      </c>
      <c r="G76" s="20">
        <v>0</v>
      </c>
    </row>
    <row r="77" ht="54.75" customHeight="1" spans="1:7">
      <c r="A77" s="15" t="s">
        <v>169</v>
      </c>
      <c r="B77" s="27" t="s">
        <v>170</v>
      </c>
      <c r="C77" s="15" t="s">
        <v>176</v>
      </c>
      <c r="D77" s="18">
        <v>43602.8193518519</v>
      </c>
      <c r="E77" s="15" t="s">
        <v>17</v>
      </c>
      <c r="F77" s="15" t="s">
        <v>177</v>
      </c>
      <c r="G77" s="20">
        <v>0</v>
      </c>
    </row>
    <row r="78" ht="54.75" customHeight="1" spans="1:7">
      <c r="A78" s="15" t="s">
        <v>169</v>
      </c>
      <c r="B78" s="27" t="s">
        <v>170</v>
      </c>
      <c r="C78" s="15" t="s">
        <v>178</v>
      </c>
      <c r="D78" s="18">
        <v>43637.525</v>
      </c>
      <c r="E78" s="15" t="s">
        <v>17</v>
      </c>
      <c r="F78" s="15" t="s">
        <v>179</v>
      </c>
      <c r="G78" s="20">
        <v>0</v>
      </c>
    </row>
    <row r="79" ht="54.75" customHeight="1" spans="1:7">
      <c r="A79" s="15" t="s">
        <v>169</v>
      </c>
      <c r="B79" s="27" t="s">
        <v>170</v>
      </c>
      <c r="C79" s="15" t="s">
        <v>180</v>
      </c>
      <c r="D79" s="18">
        <v>43637.5268518518</v>
      </c>
      <c r="E79" s="15" t="s">
        <v>17</v>
      </c>
      <c r="F79" s="15" t="s">
        <v>181</v>
      </c>
      <c r="G79" s="20">
        <v>0</v>
      </c>
    </row>
    <row r="80" ht="54.75" customHeight="1" spans="1:7">
      <c r="A80" s="15" t="s">
        <v>169</v>
      </c>
      <c r="B80" s="27" t="s">
        <v>170</v>
      </c>
      <c r="C80" s="15" t="s">
        <v>182</v>
      </c>
      <c r="D80" s="18">
        <v>43700.7590625</v>
      </c>
      <c r="E80" s="15" t="s">
        <v>17</v>
      </c>
      <c r="F80" s="15" t="s">
        <v>183</v>
      </c>
      <c r="G80" s="20">
        <v>0</v>
      </c>
    </row>
    <row r="81" ht="54.75" customHeight="1" spans="1:7">
      <c r="A81" s="15" t="s">
        <v>169</v>
      </c>
      <c r="B81" s="27" t="s">
        <v>170</v>
      </c>
      <c r="C81" s="15" t="s">
        <v>184</v>
      </c>
      <c r="D81" s="18">
        <v>43719.5431597222</v>
      </c>
      <c r="E81" s="15" t="s">
        <v>17</v>
      </c>
      <c r="F81" s="15" t="s">
        <v>185</v>
      </c>
      <c r="G81" s="20">
        <v>0</v>
      </c>
    </row>
    <row r="82" ht="54.75" customHeight="1" spans="1:7">
      <c r="A82" s="15" t="s">
        <v>47</v>
      </c>
      <c r="B82" s="27" t="s">
        <v>186</v>
      </c>
      <c r="C82" s="15"/>
      <c r="D82" s="18"/>
      <c r="E82" s="15"/>
      <c r="F82" s="15"/>
      <c r="G82" s="20">
        <f>G83</f>
        <v>0</v>
      </c>
    </row>
    <row r="83" ht="54.75" customHeight="1" spans="1:7">
      <c r="A83" s="15" t="s">
        <v>187</v>
      </c>
      <c r="B83" s="27" t="s">
        <v>188</v>
      </c>
      <c r="C83" s="15" t="s">
        <v>180</v>
      </c>
      <c r="D83" s="18">
        <v>43637.5423263889</v>
      </c>
      <c r="E83" s="15" t="s">
        <v>17</v>
      </c>
      <c r="F83" s="15" t="s">
        <v>189</v>
      </c>
      <c r="G83" s="20">
        <v>0</v>
      </c>
    </row>
    <row r="84" ht="54.75" customHeight="1" spans="1:7">
      <c r="A84" s="15" t="s">
        <v>59</v>
      </c>
      <c r="B84" s="27"/>
      <c r="C84" s="15"/>
      <c r="D84" s="18"/>
      <c r="E84" s="15"/>
      <c r="F84" s="15"/>
      <c r="G84" s="20">
        <v>0</v>
      </c>
    </row>
    <row r="85" ht="54.75" customHeight="1" spans="1:7">
      <c r="A85" s="15" t="s">
        <v>190</v>
      </c>
      <c r="B85" s="27"/>
      <c r="C85" s="15" t="s">
        <v>180</v>
      </c>
      <c r="D85" s="18">
        <v>43637.5423263889</v>
      </c>
      <c r="E85" s="15" t="s">
        <v>17</v>
      </c>
      <c r="F85" s="15" t="s">
        <v>183</v>
      </c>
      <c r="G85" s="20">
        <v>0</v>
      </c>
    </row>
    <row r="86" ht="54.75" customHeight="1" spans="1:7">
      <c r="A86" s="15" t="s">
        <v>191</v>
      </c>
      <c r="B86" s="27"/>
      <c r="C86" s="15"/>
      <c r="D86" s="18"/>
      <c r="E86" s="15"/>
      <c r="F86" s="15"/>
      <c r="G86" s="20">
        <v>0</v>
      </c>
    </row>
    <row r="87" ht="54.75" customHeight="1" spans="1:7">
      <c r="A87" s="15" t="s">
        <v>192</v>
      </c>
      <c r="B87" s="27"/>
      <c r="C87" s="15" t="s">
        <v>193</v>
      </c>
      <c r="D87" s="18">
        <v>43829.5549768519</v>
      </c>
      <c r="E87" s="15" t="s">
        <v>17</v>
      </c>
      <c r="F87" s="15" t="s">
        <v>194</v>
      </c>
      <c r="G87" s="20">
        <v>0</v>
      </c>
    </row>
    <row r="88" ht="54.75" customHeight="1" spans="1:7">
      <c r="A88" s="15" t="s">
        <v>142</v>
      </c>
      <c r="B88" s="27" t="s">
        <v>195</v>
      </c>
      <c r="C88" s="15"/>
      <c r="D88" s="18"/>
      <c r="E88" s="15"/>
      <c r="F88" s="15"/>
      <c r="G88" s="20">
        <f>G89</f>
        <v>59</v>
      </c>
    </row>
    <row r="89" ht="54.75" customHeight="1" spans="1:7">
      <c r="A89" s="15" t="s">
        <v>196</v>
      </c>
      <c r="B89" s="27" t="s">
        <v>197</v>
      </c>
      <c r="C89" s="15" t="s">
        <v>198</v>
      </c>
      <c r="D89" s="18">
        <v>43541</v>
      </c>
      <c r="E89" s="15" t="s">
        <v>17</v>
      </c>
      <c r="F89" s="15" t="s">
        <v>129</v>
      </c>
      <c r="G89" s="20">
        <v>59</v>
      </c>
    </row>
    <row r="90" ht="54.75" customHeight="1" spans="1:7">
      <c r="A90" s="15" t="s">
        <v>199</v>
      </c>
      <c r="B90" s="27" t="s">
        <v>200</v>
      </c>
      <c r="C90" s="15"/>
      <c r="D90" s="18"/>
      <c r="E90" s="15"/>
      <c r="F90" s="15"/>
      <c r="G90" s="20">
        <f>G91+G124+G148+G151</f>
        <v>4087</v>
      </c>
    </row>
    <row r="91" ht="54.75" customHeight="1" spans="1:7">
      <c r="A91" s="15" t="s">
        <v>19</v>
      </c>
      <c r="B91" s="27" t="s">
        <v>201</v>
      </c>
      <c r="C91" s="15"/>
      <c r="D91" s="18"/>
      <c r="E91" s="15"/>
      <c r="F91" s="15"/>
      <c r="G91" s="20">
        <f>SUM(G92:G123)</f>
        <v>3963</v>
      </c>
    </row>
    <row r="92" ht="54.75" customHeight="1" spans="1:7">
      <c r="A92" s="15" t="s">
        <v>202</v>
      </c>
      <c r="B92" s="27" t="s">
        <v>203</v>
      </c>
      <c r="C92" s="15" t="s">
        <v>204</v>
      </c>
      <c r="D92" s="18">
        <v>43738.5764467593</v>
      </c>
      <c r="E92" s="15" t="s">
        <v>17</v>
      </c>
      <c r="F92" s="15" t="s">
        <v>205</v>
      </c>
      <c r="G92" s="20">
        <v>965</v>
      </c>
    </row>
    <row r="93" ht="54.75" customHeight="1" spans="1:7">
      <c r="A93" s="15" t="s">
        <v>206</v>
      </c>
      <c r="B93" s="27" t="s">
        <v>207</v>
      </c>
      <c r="C93" s="15" t="s">
        <v>208</v>
      </c>
      <c r="D93" s="18">
        <v>43511.8132523148</v>
      </c>
      <c r="E93" s="15" t="s">
        <v>17</v>
      </c>
      <c r="F93" s="15" t="s">
        <v>209</v>
      </c>
      <c r="G93" s="20">
        <v>0</v>
      </c>
    </row>
    <row r="94" ht="54.75" customHeight="1" spans="1:7">
      <c r="A94" s="15" t="s">
        <v>206</v>
      </c>
      <c r="B94" s="27" t="s">
        <v>207</v>
      </c>
      <c r="C94" s="15" t="s">
        <v>210</v>
      </c>
      <c r="D94" s="18">
        <v>43511.8132523148</v>
      </c>
      <c r="E94" s="15" t="s">
        <v>17</v>
      </c>
      <c r="F94" s="15" t="s">
        <v>211</v>
      </c>
      <c r="G94" s="20">
        <v>188</v>
      </c>
    </row>
    <row r="95" ht="54.75" customHeight="1" spans="1:7">
      <c r="A95" s="15" t="s">
        <v>206</v>
      </c>
      <c r="B95" s="27" t="s">
        <v>207</v>
      </c>
      <c r="C95" s="15" t="s">
        <v>212</v>
      </c>
      <c r="D95" s="18">
        <v>43511.8132523148</v>
      </c>
      <c r="E95" s="15" t="s">
        <v>17</v>
      </c>
      <c r="F95" s="15" t="s">
        <v>213</v>
      </c>
      <c r="G95" s="20">
        <v>227</v>
      </c>
    </row>
    <row r="96" ht="54.75" customHeight="1" spans="1:7">
      <c r="A96" s="15" t="s">
        <v>206</v>
      </c>
      <c r="B96" s="27" t="s">
        <v>207</v>
      </c>
      <c r="C96" s="15" t="s">
        <v>212</v>
      </c>
      <c r="D96" s="18">
        <v>43511.8132523148</v>
      </c>
      <c r="E96" s="15" t="s">
        <v>17</v>
      </c>
      <c r="F96" s="15" t="s">
        <v>214</v>
      </c>
      <c r="G96" s="20">
        <v>0</v>
      </c>
    </row>
    <row r="97" ht="54.75" customHeight="1" spans="1:7">
      <c r="A97" s="15" t="s">
        <v>206</v>
      </c>
      <c r="B97" s="27" t="s">
        <v>207</v>
      </c>
      <c r="C97" s="15" t="s">
        <v>215</v>
      </c>
      <c r="D97" s="18">
        <v>43809.7808217593</v>
      </c>
      <c r="E97" s="15" t="s">
        <v>17</v>
      </c>
      <c r="F97" s="15" t="s">
        <v>216</v>
      </c>
      <c r="G97" s="20">
        <v>1</v>
      </c>
    </row>
    <row r="98" ht="54.75" customHeight="1" spans="1:7">
      <c r="A98" s="15" t="s">
        <v>206</v>
      </c>
      <c r="B98" s="27" t="s">
        <v>207</v>
      </c>
      <c r="C98" s="15" t="s">
        <v>217</v>
      </c>
      <c r="D98" s="18">
        <v>43584.5510300926</v>
      </c>
      <c r="E98" s="15" t="s">
        <v>17</v>
      </c>
      <c r="F98" s="15" t="s">
        <v>218</v>
      </c>
      <c r="G98" s="20">
        <v>12</v>
      </c>
    </row>
    <row r="99" ht="54.75" customHeight="1" spans="1:7">
      <c r="A99" s="15" t="s">
        <v>219</v>
      </c>
      <c r="B99" s="27" t="s">
        <v>220</v>
      </c>
      <c r="C99" s="15" t="s">
        <v>221</v>
      </c>
      <c r="D99" s="18">
        <v>43590.802349537</v>
      </c>
      <c r="E99" s="15" t="s">
        <v>17</v>
      </c>
      <c r="F99" s="15" t="s">
        <v>222</v>
      </c>
      <c r="G99" s="20">
        <v>0</v>
      </c>
    </row>
    <row r="100" ht="54.75" customHeight="1" spans="1:7">
      <c r="A100" s="15" t="s">
        <v>223</v>
      </c>
      <c r="B100" s="27" t="s">
        <v>224</v>
      </c>
      <c r="C100" s="15" t="s">
        <v>221</v>
      </c>
      <c r="D100" s="18">
        <v>43590.802349537</v>
      </c>
      <c r="E100" s="15" t="s">
        <v>17</v>
      </c>
      <c r="F100" s="15" t="s">
        <v>225</v>
      </c>
      <c r="G100" s="20">
        <v>0</v>
      </c>
    </row>
    <row r="101" ht="54.75" customHeight="1" spans="1:7">
      <c r="A101" s="15" t="s">
        <v>223</v>
      </c>
      <c r="B101" s="27" t="s">
        <v>224</v>
      </c>
      <c r="C101" s="15" t="s">
        <v>212</v>
      </c>
      <c r="D101" s="18">
        <v>43511.8132523148</v>
      </c>
      <c r="E101" s="15" t="s">
        <v>17</v>
      </c>
      <c r="F101" s="15" t="s">
        <v>226</v>
      </c>
      <c r="G101" s="20">
        <v>0</v>
      </c>
    </row>
    <row r="102" ht="54.75" customHeight="1" spans="1:7">
      <c r="A102" s="15" t="s">
        <v>223</v>
      </c>
      <c r="B102" s="27" t="s">
        <v>224</v>
      </c>
      <c r="C102" s="15" t="s">
        <v>212</v>
      </c>
      <c r="D102" s="18">
        <v>43511.8132523148</v>
      </c>
      <c r="E102" s="15" t="s">
        <v>17</v>
      </c>
      <c r="F102" s="15" t="s">
        <v>227</v>
      </c>
      <c r="G102" s="20">
        <v>18</v>
      </c>
    </row>
    <row r="103" ht="54.75" customHeight="1" spans="1:7">
      <c r="A103" s="15" t="s">
        <v>223</v>
      </c>
      <c r="B103" s="27" t="s">
        <v>224</v>
      </c>
      <c r="C103" s="15" t="s">
        <v>228</v>
      </c>
      <c r="D103" s="18">
        <v>43694.8073842593</v>
      </c>
      <c r="E103" s="15" t="s">
        <v>17</v>
      </c>
      <c r="F103" s="15" t="s">
        <v>229</v>
      </c>
      <c r="G103" s="20">
        <v>0</v>
      </c>
    </row>
    <row r="104" ht="54.75" customHeight="1" spans="1:7">
      <c r="A104" s="15" t="s">
        <v>230</v>
      </c>
      <c r="B104" s="27" t="s">
        <v>231</v>
      </c>
      <c r="C104" s="15" t="s">
        <v>232</v>
      </c>
      <c r="D104" s="18">
        <v>43511.8132523148</v>
      </c>
      <c r="E104" s="15" t="s">
        <v>17</v>
      </c>
      <c r="F104" s="15" t="s">
        <v>233</v>
      </c>
      <c r="G104" s="20">
        <v>0</v>
      </c>
    </row>
    <row r="105" ht="54.75" customHeight="1" spans="1:7">
      <c r="A105" s="15" t="s">
        <v>230</v>
      </c>
      <c r="B105" s="27" t="s">
        <v>231</v>
      </c>
      <c r="C105" s="15" t="s">
        <v>234</v>
      </c>
      <c r="D105" s="18">
        <v>43511.9504861111</v>
      </c>
      <c r="E105" s="15" t="s">
        <v>17</v>
      </c>
      <c r="F105" s="15" t="s">
        <v>235</v>
      </c>
      <c r="G105" s="20">
        <v>102</v>
      </c>
    </row>
    <row r="106" ht="54.75" customHeight="1" spans="1:7">
      <c r="A106" s="15" t="s">
        <v>230</v>
      </c>
      <c r="B106" s="27" t="s">
        <v>231</v>
      </c>
      <c r="C106" s="15" t="s">
        <v>234</v>
      </c>
      <c r="D106" s="18">
        <v>43511.8132523148</v>
      </c>
      <c r="E106" s="15" t="s">
        <v>17</v>
      </c>
      <c r="F106" s="15" t="s">
        <v>235</v>
      </c>
      <c r="G106" s="20">
        <v>49</v>
      </c>
    </row>
    <row r="107" ht="54.75" customHeight="1" spans="1:7">
      <c r="A107" s="15" t="s">
        <v>230</v>
      </c>
      <c r="B107" s="27" t="s">
        <v>231</v>
      </c>
      <c r="C107" s="15" t="s">
        <v>212</v>
      </c>
      <c r="D107" s="18">
        <v>43511.8132523148</v>
      </c>
      <c r="E107" s="15" t="s">
        <v>17</v>
      </c>
      <c r="F107" s="15" t="s">
        <v>236</v>
      </c>
      <c r="G107" s="20">
        <v>11</v>
      </c>
    </row>
    <row r="108" ht="54.75" customHeight="1" spans="1:7">
      <c r="A108" s="15" t="s">
        <v>230</v>
      </c>
      <c r="B108" s="27" t="s">
        <v>231</v>
      </c>
      <c r="C108" s="15" t="s">
        <v>212</v>
      </c>
      <c r="D108" s="18">
        <v>43511.8132523148</v>
      </c>
      <c r="E108" s="15" t="s">
        <v>17</v>
      </c>
      <c r="F108" s="15" t="s">
        <v>237</v>
      </c>
      <c r="G108" s="20">
        <v>5</v>
      </c>
    </row>
    <row r="109" ht="54.75" customHeight="1" spans="1:7">
      <c r="A109" s="15" t="s">
        <v>230</v>
      </c>
      <c r="B109" s="27" t="s">
        <v>231</v>
      </c>
      <c r="C109" s="15" t="s">
        <v>238</v>
      </c>
      <c r="D109" s="18">
        <v>43622.5452199074</v>
      </c>
      <c r="E109" s="15" t="s">
        <v>17</v>
      </c>
      <c r="F109" s="15" t="s">
        <v>239</v>
      </c>
      <c r="G109" s="20">
        <v>55</v>
      </c>
    </row>
    <row r="110" ht="54.75" customHeight="1" spans="1:7">
      <c r="A110" s="15" t="s">
        <v>230</v>
      </c>
      <c r="B110" s="27" t="s">
        <v>231</v>
      </c>
      <c r="C110" s="15" t="s">
        <v>238</v>
      </c>
      <c r="D110" s="18">
        <v>43634.5185763889</v>
      </c>
      <c r="E110" s="15" t="s">
        <v>17</v>
      </c>
      <c r="F110" s="15" t="s">
        <v>239</v>
      </c>
      <c r="G110" s="20">
        <v>37</v>
      </c>
    </row>
    <row r="111" ht="54.75" customHeight="1" spans="1:7">
      <c r="A111" s="15" t="s">
        <v>240</v>
      </c>
      <c r="B111" s="27" t="s">
        <v>241</v>
      </c>
      <c r="C111" s="15" t="s">
        <v>242</v>
      </c>
      <c r="D111" s="18">
        <v>43511.8132523148</v>
      </c>
      <c r="E111" s="15" t="s">
        <v>17</v>
      </c>
      <c r="F111" s="15" t="s">
        <v>243</v>
      </c>
      <c r="G111" s="20">
        <v>0</v>
      </c>
    </row>
    <row r="112" ht="54.75" customHeight="1" spans="1:7">
      <c r="A112" s="15" t="s">
        <v>240</v>
      </c>
      <c r="B112" s="27" t="s">
        <v>241</v>
      </c>
      <c r="C112" s="15" t="s">
        <v>244</v>
      </c>
      <c r="D112" s="18">
        <v>43511.8132523148</v>
      </c>
      <c r="E112" s="15" t="s">
        <v>17</v>
      </c>
      <c r="F112" s="15" t="s">
        <v>211</v>
      </c>
      <c r="G112" s="20">
        <v>191</v>
      </c>
    </row>
    <row r="113" ht="54.75" customHeight="1" spans="1:7">
      <c r="A113" s="15" t="s">
        <v>240</v>
      </c>
      <c r="B113" s="27" t="s">
        <v>241</v>
      </c>
      <c r="C113" s="15" t="s">
        <v>245</v>
      </c>
      <c r="D113" s="18">
        <v>43511.8132523148</v>
      </c>
      <c r="E113" s="15" t="s">
        <v>17</v>
      </c>
      <c r="F113" s="15" t="s">
        <v>211</v>
      </c>
      <c r="G113" s="20">
        <v>805</v>
      </c>
    </row>
    <row r="114" ht="54.75" customHeight="1" spans="1:7">
      <c r="A114" s="15" t="s">
        <v>240</v>
      </c>
      <c r="B114" s="27" t="s">
        <v>241</v>
      </c>
      <c r="C114" s="15" t="s">
        <v>212</v>
      </c>
      <c r="D114" s="18">
        <v>43613.1369675926</v>
      </c>
      <c r="E114" s="15" t="s">
        <v>17</v>
      </c>
      <c r="F114" s="15" t="s">
        <v>246</v>
      </c>
      <c r="G114" s="20">
        <v>100</v>
      </c>
    </row>
    <row r="115" ht="54.75" customHeight="1" spans="1:7">
      <c r="A115" s="15" t="s">
        <v>240</v>
      </c>
      <c r="B115" s="27" t="s">
        <v>241</v>
      </c>
      <c r="C115" s="15" t="s">
        <v>212</v>
      </c>
      <c r="D115" s="18">
        <v>43511.8132523148</v>
      </c>
      <c r="E115" s="15" t="s">
        <v>17</v>
      </c>
      <c r="F115" s="15" t="s">
        <v>247</v>
      </c>
      <c r="G115" s="20">
        <v>220</v>
      </c>
    </row>
    <row r="116" ht="54.75" customHeight="1" spans="1:7">
      <c r="A116" s="15" t="s">
        <v>240</v>
      </c>
      <c r="B116" s="27" t="s">
        <v>241</v>
      </c>
      <c r="C116" s="15" t="s">
        <v>212</v>
      </c>
      <c r="D116" s="18">
        <v>43511.8132523148</v>
      </c>
      <c r="E116" s="15" t="s">
        <v>17</v>
      </c>
      <c r="F116" s="15" t="s">
        <v>175</v>
      </c>
      <c r="G116" s="20">
        <v>101</v>
      </c>
    </row>
    <row r="117" ht="54.75" customHeight="1" spans="1:7">
      <c r="A117" s="15" t="s">
        <v>240</v>
      </c>
      <c r="B117" s="27" t="s">
        <v>241</v>
      </c>
      <c r="C117" s="15" t="s">
        <v>212</v>
      </c>
      <c r="D117" s="18">
        <v>43511.8132523148</v>
      </c>
      <c r="E117" s="15" t="s">
        <v>17</v>
      </c>
      <c r="F117" s="15" t="s">
        <v>175</v>
      </c>
      <c r="G117" s="20">
        <v>0</v>
      </c>
    </row>
    <row r="118" ht="54.75" customHeight="1" spans="1:7">
      <c r="A118" s="15" t="s">
        <v>240</v>
      </c>
      <c r="B118" s="27" t="s">
        <v>241</v>
      </c>
      <c r="C118" s="15" t="s">
        <v>248</v>
      </c>
      <c r="D118" s="18">
        <v>43696.899525463</v>
      </c>
      <c r="E118" s="15" t="s">
        <v>17</v>
      </c>
      <c r="F118" s="15" t="s">
        <v>175</v>
      </c>
      <c r="G118" s="20">
        <v>0</v>
      </c>
    </row>
    <row r="119" ht="54.75" customHeight="1" spans="1:7">
      <c r="A119" s="15" t="s">
        <v>240</v>
      </c>
      <c r="B119" s="27" t="s">
        <v>241</v>
      </c>
      <c r="C119" s="15" t="s">
        <v>249</v>
      </c>
      <c r="D119" s="18">
        <v>43694.7934490741</v>
      </c>
      <c r="E119" s="15" t="s">
        <v>17</v>
      </c>
      <c r="F119" s="15" t="s">
        <v>175</v>
      </c>
      <c r="G119" s="20">
        <v>0</v>
      </c>
    </row>
    <row r="120" ht="54.75" customHeight="1" spans="1:7">
      <c r="A120" s="15" t="s">
        <v>240</v>
      </c>
      <c r="B120" s="27" t="s">
        <v>241</v>
      </c>
      <c r="C120" s="15" t="s">
        <v>250</v>
      </c>
      <c r="D120" s="18">
        <v>43556.804849537</v>
      </c>
      <c r="E120" s="15" t="s">
        <v>17</v>
      </c>
      <c r="F120" s="15" t="s">
        <v>251</v>
      </c>
      <c r="G120" s="20">
        <v>712</v>
      </c>
    </row>
    <row r="121" ht="54.75" customHeight="1" spans="1:7">
      <c r="A121" s="15" t="s">
        <v>240</v>
      </c>
      <c r="B121" s="27" t="s">
        <v>241</v>
      </c>
      <c r="C121" s="15" t="s">
        <v>252</v>
      </c>
      <c r="D121" s="18">
        <v>43622.5452199074</v>
      </c>
      <c r="E121" s="15" t="s">
        <v>17</v>
      </c>
      <c r="F121" s="15" t="s">
        <v>253</v>
      </c>
      <c r="G121" s="20">
        <v>3</v>
      </c>
    </row>
    <row r="122" ht="54.75" customHeight="1" spans="1:7">
      <c r="A122" s="15" t="s">
        <v>240</v>
      </c>
      <c r="B122" s="27" t="s">
        <v>241</v>
      </c>
      <c r="C122" s="15" t="s">
        <v>254</v>
      </c>
      <c r="D122" s="18">
        <v>43622.5452199074</v>
      </c>
      <c r="E122" s="15" t="s">
        <v>17</v>
      </c>
      <c r="F122" s="15" t="s">
        <v>255</v>
      </c>
      <c r="G122" s="20">
        <v>0</v>
      </c>
    </row>
    <row r="123" ht="54.75" customHeight="1" spans="1:7">
      <c r="A123" s="15" t="s">
        <v>240</v>
      </c>
      <c r="B123" s="27" t="s">
        <v>241</v>
      </c>
      <c r="C123" s="15" t="s">
        <v>256</v>
      </c>
      <c r="D123" s="18">
        <v>43650.7765740741</v>
      </c>
      <c r="E123" s="15" t="s">
        <v>17</v>
      </c>
      <c r="F123" s="15" t="s">
        <v>175</v>
      </c>
      <c r="G123" s="20">
        <v>161</v>
      </c>
    </row>
    <row r="124" ht="54.75" customHeight="1" spans="1:7">
      <c r="A124" s="15" t="s">
        <v>27</v>
      </c>
      <c r="B124" s="27" t="s">
        <v>257</v>
      </c>
      <c r="C124" s="15"/>
      <c r="D124" s="18"/>
      <c r="E124" s="15"/>
      <c r="F124" s="15"/>
      <c r="G124" s="20">
        <f>SUM(G125:G147)</f>
        <v>104</v>
      </c>
    </row>
    <row r="125" ht="54.75" customHeight="1" spans="1:7">
      <c r="A125" s="15" t="s">
        <v>258</v>
      </c>
      <c r="B125" s="27" t="s">
        <v>259</v>
      </c>
      <c r="C125" s="15" t="s">
        <v>221</v>
      </c>
      <c r="D125" s="18">
        <v>43590.802349537</v>
      </c>
      <c r="E125" s="15" t="s">
        <v>17</v>
      </c>
      <c r="F125" s="15" t="s">
        <v>225</v>
      </c>
      <c r="G125" s="20">
        <v>0</v>
      </c>
    </row>
    <row r="126" ht="54.75" customHeight="1" spans="1:7">
      <c r="A126" s="15" t="s">
        <v>258</v>
      </c>
      <c r="B126" s="27" t="s">
        <v>259</v>
      </c>
      <c r="C126" s="15" t="s">
        <v>212</v>
      </c>
      <c r="D126" s="18">
        <v>43613.0228587963</v>
      </c>
      <c r="E126" s="15" t="s">
        <v>17</v>
      </c>
      <c r="F126" s="15" t="s">
        <v>260</v>
      </c>
      <c r="G126" s="20">
        <v>15</v>
      </c>
    </row>
    <row r="127" ht="54.75" customHeight="1" spans="1:7">
      <c r="A127" s="15" t="s">
        <v>258</v>
      </c>
      <c r="B127" s="27" t="s">
        <v>259</v>
      </c>
      <c r="C127" s="15" t="s">
        <v>212</v>
      </c>
      <c r="D127" s="18">
        <v>43511.8132523148</v>
      </c>
      <c r="E127" s="15" t="s">
        <v>17</v>
      </c>
      <c r="F127" s="15" t="s">
        <v>261</v>
      </c>
      <c r="G127" s="20">
        <v>12</v>
      </c>
    </row>
    <row r="128" ht="54.75" customHeight="1" spans="1:7">
      <c r="A128" s="15" t="s">
        <v>258</v>
      </c>
      <c r="B128" s="27" t="s">
        <v>259</v>
      </c>
      <c r="C128" s="15" t="s">
        <v>212</v>
      </c>
      <c r="D128" s="18">
        <v>43511.8132523148</v>
      </c>
      <c r="E128" s="15" t="s">
        <v>17</v>
      </c>
      <c r="F128" s="15" t="s">
        <v>262</v>
      </c>
      <c r="G128" s="20">
        <v>11</v>
      </c>
    </row>
    <row r="129" ht="54.75" customHeight="1" spans="1:7">
      <c r="A129" s="15" t="s">
        <v>258</v>
      </c>
      <c r="B129" s="27" t="s">
        <v>259</v>
      </c>
      <c r="C129" s="15" t="s">
        <v>263</v>
      </c>
      <c r="D129" s="18">
        <v>43738.5718981481</v>
      </c>
      <c r="E129" s="15" t="s">
        <v>17</v>
      </c>
      <c r="F129" s="15" t="s">
        <v>264</v>
      </c>
      <c r="G129" s="20">
        <v>1</v>
      </c>
    </row>
    <row r="130" ht="54.75" customHeight="1" spans="1:7">
      <c r="A130" s="15" t="s">
        <v>258</v>
      </c>
      <c r="B130" s="27" t="s">
        <v>259</v>
      </c>
      <c r="C130" s="15" t="s">
        <v>265</v>
      </c>
      <c r="D130" s="18">
        <v>43792.7818171296</v>
      </c>
      <c r="E130" s="15" t="s">
        <v>17</v>
      </c>
      <c r="F130" s="15" t="s">
        <v>266</v>
      </c>
      <c r="G130" s="20">
        <v>0</v>
      </c>
    </row>
    <row r="131" ht="54.75" customHeight="1" spans="1:7">
      <c r="A131" s="15" t="s">
        <v>258</v>
      </c>
      <c r="B131" s="27" t="s">
        <v>259</v>
      </c>
      <c r="C131" s="15" t="s">
        <v>267</v>
      </c>
      <c r="D131" s="18">
        <v>43634.5246180556</v>
      </c>
      <c r="E131" s="15" t="s">
        <v>17</v>
      </c>
      <c r="F131" s="15" t="s">
        <v>239</v>
      </c>
      <c r="G131" s="20">
        <v>10</v>
      </c>
    </row>
    <row r="132" ht="54.75" customHeight="1" spans="1:7">
      <c r="A132" s="15" t="s">
        <v>258</v>
      </c>
      <c r="B132" s="27" t="s">
        <v>259</v>
      </c>
      <c r="C132" s="15" t="s">
        <v>267</v>
      </c>
      <c r="D132" s="18">
        <v>43627.5192476852</v>
      </c>
      <c r="E132" s="15" t="s">
        <v>17</v>
      </c>
      <c r="F132" s="15" t="s">
        <v>239</v>
      </c>
      <c r="G132" s="20">
        <v>8</v>
      </c>
    </row>
    <row r="133" ht="54.75" customHeight="1" spans="1:7">
      <c r="A133" s="15" t="s">
        <v>258</v>
      </c>
      <c r="B133" s="27" t="s">
        <v>259</v>
      </c>
      <c r="C133" s="15" t="s">
        <v>268</v>
      </c>
      <c r="D133" s="18">
        <v>43622.5452199074</v>
      </c>
      <c r="E133" s="15" t="s">
        <v>17</v>
      </c>
      <c r="F133" s="15" t="s">
        <v>269</v>
      </c>
      <c r="G133" s="20">
        <v>0</v>
      </c>
    </row>
    <row r="134" ht="54.75" customHeight="1" spans="1:7">
      <c r="A134" s="15" t="s">
        <v>258</v>
      </c>
      <c r="B134" s="27" t="s">
        <v>259</v>
      </c>
      <c r="C134" s="15" t="s">
        <v>270</v>
      </c>
      <c r="D134" s="18">
        <v>43627.5192476852</v>
      </c>
      <c r="E134" s="15" t="s">
        <v>17</v>
      </c>
      <c r="F134" s="15" t="s">
        <v>271</v>
      </c>
      <c r="G134" s="20">
        <v>8</v>
      </c>
    </row>
    <row r="135" ht="54.75" customHeight="1" spans="1:7">
      <c r="A135" s="15" t="s">
        <v>258</v>
      </c>
      <c r="B135" s="27" t="s">
        <v>259</v>
      </c>
      <c r="C135" s="15" t="s">
        <v>272</v>
      </c>
      <c r="D135" s="18">
        <v>43691.443275463</v>
      </c>
      <c r="E135" s="15" t="s">
        <v>17</v>
      </c>
      <c r="F135" s="15" t="s">
        <v>273</v>
      </c>
      <c r="G135" s="20">
        <v>39</v>
      </c>
    </row>
    <row r="136" ht="54.75" customHeight="1" spans="1:7">
      <c r="A136" s="15" t="s">
        <v>274</v>
      </c>
      <c r="B136" s="27" t="s">
        <v>275</v>
      </c>
      <c r="C136" s="15" t="s">
        <v>276</v>
      </c>
      <c r="D136" s="18">
        <v>43692.698599537</v>
      </c>
      <c r="E136" s="15" t="s">
        <v>17</v>
      </c>
      <c r="F136" s="15" t="s">
        <v>277</v>
      </c>
      <c r="G136" s="20">
        <v>0</v>
      </c>
    </row>
    <row r="137" ht="54.75" customHeight="1" spans="1:7">
      <c r="A137" s="15" t="s">
        <v>274</v>
      </c>
      <c r="B137" s="27" t="s">
        <v>275</v>
      </c>
      <c r="C137" s="15" t="s">
        <v>212</v>
      </c>
      <c r="D137" s="18">
        <v>43511.8132523148</v>
      </c>
      <c r="E137" s="15" t="s">
        <v>17</v>
      </c>
      <c r="F137" s="15" t="s">
        <v>262</v>
      </c>
      <c r="G137" s="20">
        <v>0</v>
      </c>
    </row>
    <row r="138" ht="54.75" customHeight="1" spans="1:7">
      <c r="A138" s="15" t="s">
        <v>274</v>
      </c>
      <c r="B138" s="27" t="s">
        <v>275</v>
      </c>
      <c r="C138" s="15" t="s">
        <v>212</v>
      </c>
      <c r="D138" s="18">
        <v>43613.1025347222</v>
      </c>
      <c r="E138" s="15" t="s">
        <v>17</v>
      </c>
      <c r="F138" s="15" t="s">
        <v>278</v>
      </c>
      <c r="G138" s="20">
        <v>0</v>
      </c>
    </row>
    <row r="139" ht="54.75" customHeight="1" spans="1:7">
      <c r="A139" s="15" t="s">
        <v>274</v>
      </c>
      <c r="B139" s="27" t="s">
        <v>275</v>
      </c>
      <c r="C139" s="15" t="s">
        <v>212</v>
      </c>
      <c r="D139" s="18">
        <v>43511.8132523148</v>
      </c>
      <c r="E139" s="15" t="s">
        <v>17</v>
      </c>
      <c r="F139" s="15" t="s">
        <v>261</v>
      </c>
      <c r="G139" s="20">
        <v>0</v>
      </c>
    </row>
    <row r="140" ht="54.75" customHeight="1" spans="1:7">
      <c r="A140" s="15" t="s">
        <v>274</v>
      </c>
      <c r="B140" s="27" t="s">
        <v>275</v>
      </c>
      <c r="C140" s="15" t="s">
        <v>263</v>
      </c>
      <c r="D140" s="18">
        <v>43738.5718981481</v>
      </c>
      <c r="E140" s="15" t="s">
        <v>17</v>
      </c>
      <c r="F140" s="15" t="s">
        <v>264</v>
      </c>
      <c r="G140" s="20">
        <v>0</v>
      </c>
    </row>
    <row r="141" ht="54.75" customHeight="1" spans="1:7">
      <c r="A141" s="15" t="s">
        <v>274</v>
      </c>
      <c r="B141" s="27" t="s">
        <v>275</v>
      </c>
      <c r="C141" s="15" t="s">
        <v>279</v>
      </c>
      <c r="D141" s="18">
        <v>43627.5192476852</v>
      </c>
      <c r="E141" s="15" t="s">
        <v>17</v>
      </c>
      <c r="F141" s="15" t="s">
        <v>239</v>
      </c>
      <c r="G141" s="20">
        <v>0</v>
      </c>
    </row>
    <row r="142" ht="54.75" customHeight="1" spans="1:7">
      <c r="A142" s="15" t="s">
        <v>274</v>
      </c>
      <c r="B142" s="27" t="s">
        <v>275</v>
      </c>
      <c r="C142" s="15" t="s">
        <v>279</v>
      </c>
      <c r="D142" s="18">
        <v>43634.5364699074</v>
      </c>
      <c r="E142" s="15" t="s">
        <v>17</v>
      </c>
      <c r="F142" s="15" t="s">
        <v>239</v>
      </c>
      <c r="G142" s="20">
        <v>0</v>
      </c>
    </row>
    <row r="143" ht="54.75" customHeight="1" spans="1:7">
      <c r="A143" s="15" t="s">
        <v>274</v>
      </c>
      <c r="B143" s="27" t="s">
        <v>275</v>
      </c>
      <c r="C143" s="15" t="s">
        <v>270</v>
      </c>
      <c r="D143" s="18">
        <v>43627.5192476852</v>
      </c>
      <c r="E143" s="15" t="s">
        <v>17</v>
      </c>
      <c r="F143" s="15" t="s">
        <v>271</v>
      </c>
      <c r="G143" s="20">
        <v>0</v>
      </c>
    </row>
    <row r="144" ht="54.75" customHeight="1" spans="1:7">
      <c r="A144" s="15" t="s">
        <v>274</v>
      </c>
      <c r="B144" s="27" t="s">
        <v>275</v>
      </c>
      <c r="C144" s="15" t="s">
        <v>272</v>
      </c>
      <c r="D144" s="18">
        <v>43691.443275463</v>
      </c>
      <c r="E144" s="15" t="s">
        <v>17</v>
      </c>
      <c r="F144" s="15" t="s">
        <v>273</v>
      </c>
      <c r="G144" s="20">
        <v>0</v>
      </c>
    </row>
    <row r="145" ht="54.75" customHeight="1" spans="1:7">
      <c r="A145" s="15" t="s">
        <v>280</v>
      </c>
      <c r="B145" s="27" t="s">
        <v>281</v>
      </c>
      <c r="C145" s="15" t="s">
        <v>212</v>
      </c>
      <c r="D145" s="18">
        <v>43511.8132523148</v>
      </c>
      <c r="E145" s="15" t="s">
        <v>17</v>
      </c>
      <c r="F145" s="15" t="s">
        <v>282</v>
      </c>
      <c r="G145" s="20">
        <v>0</v>
      </c>
    </row>
    <row r="146" ht="54.75" customHeight="1" spans="1:7">
      <c r="A146" s="15" t="s">
        <v>280</v>
      </c>
      <c r="B146" s="27" t="s">
        <v>281</v>
      </c>
      <c r="C146" s="15" t="s">
        <v>283</v>
      </c>
      <c r="D146" s="18">
        <v>43622.5452199074</v>
      </c>
      <c r="E146" s="15" t="s">
        <v>17</v>
      </c>
      <c r="F146" s="15" t="s">
        <v>239</v>
      </c>
      <c r="G146" s="20">
        <v>0</v>
      </c>
    </row>
    <row r="147" ht="54.75" customHeight="1" spans="1:7">
      <c r="A147" s="15" t="s">
        <v>284</v>
      </c>
      <c r="B147" s="27" t="s">
        <v>285</v>
      </c>
      <c r="C147" s="15" t="s">
        <v>286</v>
      </c>
      <c r="D147" s="18">
        <v>43511.8132523148</v>
      </c>
      <c r="E147" s="15" t="s">
        <v>17</v>
      </c>
      <c r="F147" s="15" t="s">
        <v>287</v>
      </c>
      <c r="G147" s="20">
        <v>0</v>
      </c>
    </row>
    <row r="148" ht="54.75" customHeight="1" spans="1:7">
      <c r="A148" s="15" t="s">
        <v>288</v>
      </c>
      <c r="B148" s="27" t="s">
        <v>289</v>
      </c>
      <c r="C148" s="15"/>
      <c r="D148" s="18"/>
      <c r="E148" s="15"/>
      <c r="F148" s="15"/>
      <c r="G148" s="20">
        <v>20</v>
      </c>
    </row>
    <row r="149" ht="54.75" customHeight="1" spans="1:7">
      <c r="A149" s="15" t="s">
        <v>290</v>
      </c>
      <c r="B149" s="27" t="s">
        <v>291</v>
      </c>
      <c r="C149" s="15" t="s">
        <v>292</v>
      </c>
      <c r="D149" s="18">
        <v>43511.8132523148</v>
      </c>
      <c r="E149" s="15" t="s">
        <v>17</v>
      </c>
      <c r="F149" s="15" t="s">
        <v>293</v>
      </c>
      <c r="G149" s="20">
        <v>20</v>
      </c>
    </row>
    <row r="150" ht="54.75" customHeight="1" spans="1:7">
      <c r="A150" s="15" t="s">
        <v>290</v>
      </c>
      <c r="B150" s="27" t="s">
        <v>291</v>
      </c>
      <c r="C150" s="15" t="s">
        <v>294</v>
      </c>
      <c r="D150" s="18">
        <v>43622.5452199074</v>
      </c>
      <c r="E150" s="15" t="s">
        <v>17</v>
      </c>
      <c r="F150" s="15" t="s">
        <v>295</v>
      </c>
      <c r="G150" s="20">
        <v>0</v>
      </c>
    </row>
    <row r="151" ht="54.75" customHeight="1" spans="1:7">
      <c r="A151" s="15" t="s">
        <v>142</v>
      </c>
      <c r="B151" s="27" t="s">
        <v>296</v>
      </c>
      <c r="C151" s="15"/>
      <c r="D151" s="18"/>
      <c r="E151" s="15"/>
      <c r="F151" s="15"/>
      <c r="G151" s="20">
        <v>0</v>
      </c>
    </row>
    <row r="152" ht="54.75" customHeight="1" spans="1:7">
      <c r="A152" s="15" t="s">
        <v>297</v>
      </c>
      <c r="B152" s="27" t="s">
        <v>298</v>
      </c>
      <c r="C152" s="15" t="s">
        <v>299</v>
      </c>
      <c r="D152" s="18">
        <v>43637.6708101852</v>
      </c>
      <c r="E152" s="15" t="s">
        <v>17</v>
      </c>
      <c r="F152" s="15" t="s">
        <v>300</v>
      </c>
      <c r="G152" s="20">
        <v>0</v>
      </c>
    </row>
    <row r="153" ht="54.75" customHeight="1" spans="1:7">
      <c r="A153" s="15" t="s">
        <v>301</v>
      </c>
      <c r="B153" s="27" t="s">
        <v>302</v>
      </c>
      <c r="C153" s="15"/>
      <c r="D153" s="18"/>
      <c r="E153" s="15"/>
      <c r="F153" s="15"/>
      <c r="G153" s="20">
        <f>G154+G162+G165+G167+G171</f>
        <v>17</v>
      </c>
    </row>
    <row r="154" ht="54.75" customHeight="1" spans="1:7">
      <c r="A154" s="15" t="s">
        <v>19</v>
      </c>
      <c r="B154" s="27" t="s">
        <v>303</v>
      </c>
      <c r="C154" s="15"/>
      <c r="D154" s="18"/>
      <c r="E154" s="15"/>
      <c r="F154" s="15"/>
      <c r="G154" s="20">
        <f>SUM(G155:G161)</f>
        <v>0</v>
      </c>
    </row>
    <row r="155" ht="54.75" customHeight="1" spans="1:7">
      <c r="A155" s="15" t="s">
        <v>304</v>
      </c>
      <c r="B155" s="27" t="s">
        <v>305</v>
      </c>
      <c r="C155" s="15" t="s">
        <v>306</v>
      </c>
      <c r="D155" s="18">
        <v>43691.5347685185</v>
      </c>
      <c r="E155" s="15" t="s">
        <v>17</v>
      </c>
      <c r="F155" s="15" t="s">
        <v>307</v>
      </c>
      <c r="G155" s="20">
        <v>0</v>
      </c>
    </row>
    <row r="156" ht="54.75" customHeight="1" spans="1:7">
      <c r="A156" s="15" t="s">
        <v>304</v>
      </c>
      <c r="B156" s="27" t="s">
        <v>305</v>
      </c>
      <c r="C156" s="15" t="s">
        <v>306</v>
      </c>
      <c r="D156" s="18">
        <v>43691.5347685185</v>
      </c>
      <c r="E156" s="15" t="s">
        <v>17</v>
      </c>
      <c r="F156" s="15" t="s">
        <v>308</v>
      </c>
      <c r="G156" s="20">
        <v>0</v>
      </c>
    </row>
    <row r="157" ht="54.75" customHeight="1" spans="1:7">
      <c r="A157" s="15" t="s">
        <v>304</v>
      </c>
      <c r="B157" s="27" t="s">
        <v>305</v>
      </c>
      <c r="C157" s="15" t="s">
        <v>306</v>
      </c>
      <c r="D157" s="18">
        <v>43691.5347685185</v>
      </c>
      <c r="E157" s="15" t="s">
        <v>17</v>
      </c>
      <c r="F157" s="15" t="s">
        <v>309</v>
      </c>
      <c r="G157" s="20">
        <v>0</v>
      </c>
    </row>
    <row r="158" ht="54.75" customHeight="1" spans="1:7">
      <c r="A158" s="15" t="s">
        <v>304</v>
      </c>
      <c r="B158" s="27" t="s">
        <v>305</v>
      </c>
      <c r="C158" s="15" t="s">
        <v>306</v>
      </c>
      <c r="D158" s="18">
        <v>43691.5347685185</v>
      </c>
      <c r="E158" s="15" t="s">
        <v>17</v>
      </c>
      <c r="F158" s="15" t="s">
        <v>310</v>
      </c>
      <c r="G158" s="20">
        <v>0</v>
      </c>
    </row>
    <row r="159" ht="54.75" customHeight="1" spans="1:7">
      <c r="A159" s="15" t="s">
        <v>304</v>
      </c>
      <c r="B159" s="27" t="s">
        <v>305</v>
      </c>
      <c r="C159" s="15" t="s">
        <v>311</v>
      </c>
      <c r="D159" s="18">
        <v>43829.5716319444</v>
      </c>
      <c r="E159" s="15" t="s">
        <v>17</v>
      </c>
      <c r="F159" s="15" t="s">
        <v>312</v>
      </c>
      <c r="G159" s="20">
        <v>0</v>
      </c>
    </row>
    <row r="160" ht="54.75" customHeight="1" spans="1:7">
      <c r="A160" s="15" t="s">
        <v>304</v>
      </c>
      <c r="B160" s="27" t="s">
        <v>305</v>
      </c>
      <c r="C160" s="15" t="s">
        <v>313</v>
      </c>
      <c r="D160" s="18">
        <v>43622.5452199074</v>
      </c>
      <c r="E160" s="15" t="s">
        <v>17</v>
      </c>
      <c r="F160" s="15" t="s">
        <v>314</v>
      </c>
      <c r="G160" s="20">
        <v>0</v>
      </c>
    </row>
    <row r="161" ht="54.75" customHeight="1" spans="1:7">
      <c r="A161" s="15" t="s">
        <v>304</v>
      </c>
      <c r="B161" s="27" t="s">
        <v>305</v>
      </c>
      <c r="C161" s="15" t="s">
        <v>315</v>
      </c>
      <c r="D161" s="18">
        <v>43634.8455208333</v>
      </c>
      <c r="E161" s="15" t="s">
        <v>17</v>
      </c>
      <c r="F161" s="15" t="s">
        <v>314</v>
      </c>
      <c r="G161" s="20">
        <v>0</v>
      </c>
    </row>
    <row r="162" ht="54.75" customHeight="1" spans="1:7">
      <c r="A162" s="15" t="s">
        <v>33</v>
      </c>
      <c r="B162" s="27" t="s">
        <v>316</v>
      </c>
      <c r="C162" s="15"/>
      <c r="D162" s="18"/>
      <c r="E162" s="15"/>
      <c r="F162" s="15"/>
      <c r="G162" s="20">
        <f>SUM(G163:G164)</f>
        <v>4</v>
      </c>
    </row>
    <row r="163" ht="54.75" customHeight="1" spans="1:7">
      <c r="A163" s="15" t="s">
        <v>317</v>
      </c>
      <c r="B163" s="27" t="s">
        <v>318</v>
      </c>
      <c r="C163" s="15" t="s">
        <v>313</v>
      </c>
      <c r="D163" s="18">
        <v>43622.5452199074</v>
      </c>
      <c r="E163" s="15" t="s">
        <v>17</v>
      </c>
      <c r="F163" s="15" t="s">
        <v>319</v>
      </c>
      <c r="G163" s="20">
        <v>0</v>
      </c>
    </row>
    <row r="164" ht="54.75" customHeight="1" spans="1:7">
      <c r="A164" s="15" t="s">
        <v>317</v>
      </c>
      <c r="B164" s="27" t="s">
        <v>318</v>
      </c>
      <c r="C164" s="15" t="s">
        <v>320</v>
      </c>
      <c r="D164" s="18">
        <v>43650.7765740741</v>
      </c>
      <c r="E164" s="15" t="s">
        <v>17</v>
      </c>
      <c r="F164" s="15" t="s">
        <v>319</v>
      </c>
      <c r="G164" s="20">
        <v>4</v>
      </c>
    </row>
    <row r="165" ht="54.75" customHeight="1" spans="1:7">
      <c r="A165" s="15" t="s">
        <v>41</v>
      </c>
      <c r="B165" s="27" t="s">
        <v>321</v>
      </c>
      <c r="C165" s="15"/>
      <c r="D165" s="18"/>
      <c r="E165" s="15"/>
      <c r="F165" s="15"/>
      <c r="G165" s="20">
        <f>G166</f>
        <v>13</v>
      </c>
    </row>
    <row r="166" ht="54.75" customHeight="1" spans="1:7">
      <c r="A166" s="15" t="s">
        <v>322</v>
      </c>
      <c r="B166" s="27" t="s">
        <v>323</v>
      </c>
      <c r="C166" s="15" t="s">
        <v>324</v>
      </c>
      <c r="D166" s="18">
        <v>43602.8193518519</v>
      </c>
      <c r="E166" s="15" t="s">
        <v>17</v>
      </c>
      <c r="F166" s="15" t="s">
        <v>325</v>
      </c>
      <c r="G166" s="20">
        <v>13</v>
      </c>
    </row>
    <row r="167" ht="54.75" customHeight="1" spans="1:7">
      <c r="A167" s="15" t="s">
        <v>288</v>
      </c>
      <c r="B167" s="27" t="s">
        <v>326</v>
      </c>
      <c r="C167" s="15"/>
      <c r="D167" s="18"/>
      <c r="E167" s="15"/>
      <c r="F167" s="15"/>
      <c r="G167" s="20">
        <f>SUM(G168:G170)</f>
        <v>0</v>
      </c>
    </row>
    <row r="168" ht="54.75" customHeight="1" spans="1:7">
      <c r="A168" s="15" t="s">
        <v>327</v>
      </c>
      <c r="B168" s="27" t="s">
        <v>328</v>
      </c>
      <c r="C168" s="15" t="s">
        <v>329</v>
      </c>
      <c r="D168" s="18">
        <v>43727.469525463</v>
      </c>
      <c r="E168" s="15" t="s">
        <v>17</v>
      </c>
      <c r="F168" s="15" t="s">
        <v>330</v>
      </c>
      <c r="G168" s="20">
        <v>0</v>
      </c>
    </row>
    <row r="169" ht="54.75" customHeight="1" spans="1:7">
      <c r="A169" s="15" t="s">
        <v>331</v>
      </c>
      <c r="B169" s="27" t="s">
        <v>332</v>
      </c>
      <c r="C169" s="15" t="s">
        <v>333</v>
      </c>
      <c r="D169" s="18">
        <v>43499.7796180556</v>
      </c>
      <c r="E169" s="15" t="s">
        <v>17</v>
      </c>
      <c r="F169" s="15" t="s">
        <v>334</v>
      </c>
      <c r="G169" s="20">
        <v>0</v>
      </c>
    </row>
    <row r="170" ht="54.75" customHeight="1" spans="1:7">
      <c r="A170" s="15" t="s">
        <v>335</v>
      </c>
      <c r="B170" s="27" t="s">
        <v>336</v>
      </c>
      <c r="C170" s="15" t="s">
        <v>337</v>
      </c>
      <c r="D170" s="18">
        <v>43499.7796180556</v>
      </c>
      <c r="E170" s="15" t="s">
        <v>17</v>
      </c>
      <c r="F170" s="15" t="s">
        <v>338</v>
      </c>
      <c r="G170" s="20">
        <v>0</v>
      </c>
    </row>
    <row r="171" ht="54.75" customHeight="1" spans="1:7">
      <c r="A171" s="15" t="s">
        <v>59</v>
      </c>
      <c r="B171" s="27" t="s">
        <v>339</v>
      </c>
      <c r="C171" s="15"/>
      <c r="D171" s="18"/>
      <c r="E171" s="15"/>
      <c r="F171" s="15"/>
      <c r="G171" s="20">
        <f>SUM(G172:G174)</f>
        <v>0</v>
      </c>
    </row>
    <row r="172" ht="54.75" customHeight="1" spans="1:7">
      <c r="A172" s="15" t="s">
        <v>340</v>
      </c>
      <c r="B172" s="27" t="s">
        <v>341</v>
      </c>
      <c r="C172" s="15" t="s">
        <v>311</v>
      </c>
      <c r="D172" s="18">
        <v>43829.5560416667</v>
      </c>
      <c r="E172" s="15" t="s">
        <v>17</v>
      </c>
      <c r="F172" s="15" t="s">
        <v>312</v>
      </c>
      <c r="G172" s="20">
        <v>0</v>
      </c>
    </row>
    <row r="173" ht="54.75" customHeight="1" spans="1:7">
      <c r="A173" s="15" t="s">
        <v>340</v>
      </c>
      <c r="B173" s="27" t="s">
        <v>341</v>
      </c>
      <c r="C173" s="15" t="s">
        <v>313</v>
      </c>
      <c r="D173" s="18">
        <v>43622.5452199074</v>
      </c>
      <c r="E173" s="15" t="s">
        <v>17</v>
      </c>
      <c r="F173" s="15" t="s">
        <v>342</v>
      </c>
      <c r="G173" s="20">
        <v>0</v>
      </c>
    </row>
    <row r="174" ht="54.75" customHeight="1" spans="1:7">
      <c r="A174" s="15" t="s">
        <v>340</v>
      </c>
      <c r="B174" s="27" t="s">
        <v>341</v>
      </c>
      <c r="C174" s="15" t="s">
        <v>320</v>
      </c>
      <c r="D174" s="18">
        <v>43650.7765740741</v>
      </c>
      <c r="E174" s="15" t="s">
        <v>17</v>
      </c>
      <c r="F174" s="15" t="s">
        <v>342</v>
      </c>
      <c r="G174" s="20">
        <v>0</v>
      </c>
    </row>
    <row r="175" ht="54.75" customHeight="1" spans="1:7">
      <c r="A175" s="15" t="s">
        <v>343</v>
      </c>
      <c r="B175" s="27" t="s">
        <v>344</v>
      </c>
      <c r="C175" s="15"/>
      <c r="D175" s="18"/>
      <c r="E175" s="15"/>
      <c r="F175" s="15"/>
      <c r="G175" s="20">
        <f>G176+G187+G192+G197+G200</f>
        <v>2101</v>
      </c>
    </row>
    <row r="176" ht="54.75" customHeight="1" spans="1:7">
      <c r="A176" s="15" t="s">
        <v>12</v>
      </c>
      <c r="B176" s="27" t="s">
        <v>345</v>
      </c>
      <c r="C176" s="15"/>
      <c r="D176" s="18"/>
      <c r="E176" s="15"/>
      <c r="F176" s="15"/>
      <c r="G176" s="20">
        <f>SUM(G177:G186)</f>
        <v>1240</v>
      </c>
    </row>
    <row r="177" ht="54.75" customHeight="1" spans="1:7">
      <c r="A177" s="15" t="s">
        <v>346</v>
      </c>
      <c r="B177" s="27" t="s">
        <v>347</v>
      </c>
      <c r="C177" s="15" t="s">
        <v>348</v>
      </c>
      <c r="D177" s="18">
        <v>43499.7796180556</v>
      </c>
      <c r="E177" s="15" t="s">
        <v>17</v>
      </c>
      <c r="F177" s="15" t="s">
        <v>349</v>
      </c>
      <c r="G177" s="20">
        <v>52</v>
      </c>
    </row>
    <row r="178" ht="54.75" customHeight="1" spans="1:7">
      <c r="A178" s="15" t="s">
        <v>346</v>
      </c>
      <c r="B178" s="27" t="s">
        <v>347</v>
      </c>
      <c r="C178" s="15" t="s">
        <v>350</v>
      </c>
      <c r="D178" s="18">
        <v>43700.6757291667</v>
      </c>
      <c r="E178" s="15" t="s">
        <v>17</v>
      </c>
      <c r="F178" s="15" t="s">
        <v>351</v>
      </c>
      <c r="G178" s="20">
        <v>3</v>
      </c>
    </row>
    <row r="179" ht="54.75" customHeight="1" spans="1:7">
      <c r="A179" s="15" t="s">
        <v>352</v>
      </c>
      <c r="B179" s="27" t="s">
        <v>353</v>
      </c>
      <c r="C179" s="15" t="s">
        <v>354</v>
      </c>
      <c r="D179" s="18">
        <v>43762.7780671296</v>
      </c>
      <c r="E179" s="15" t="s">
        <v>17</v>
      </c>
      <c r="F179" s="15" t="s">
        <v>355</v>
      </c>
      <c r="G179" s="20">
        <v>0</v>
      </c>
    </row>
    <row r="180" ht="54.75" customHeight="1" spans="1:7">
      <c r="A180" s="15" t="s">
        <v>352</v>
      </c>
      <c r="B180" s="27" t="s">
        <v>353</v>
      </c>
      <c r="C180" s="15" t="s">
        <v>356</v>
      </c>
      <c r="D180" s="18">
        <v>43598.8086805556</v>
      </c>
      <c r="E180" s="15" t="s">
        <v>17</v>
      </c>
      <c r="F180" s="15" t="s">
        <v>357</v>
      </c>
      <c r="G180" s="20">
        <v>1000</v>
      </c>
    </row>
    <row r="181" ht="54.75" customHeight="1" spans="1:7">
      <c r="A181" s="15" t="s">
        <v>352</v>
      </c>
      <c r="B181" s="27" t="s">
        <v>353</v>
      </c>
      <c r="C181" s="15" t="s">
        <v>358</v>
      </c>
      <c r="D181" s="18">
        <v>43499.7796180556</v>
      </c>
      <c r="E181" s="15" t="s">
        <v>17</v>
      </c>
      <c r="F181" s="15" t="s">
        <v>359</v>
      </c>
      <c r="G181" s="20">
        <v>0</v>
      </c>
    </row>
    <row r="182" ht="54.75" customHeight="1" spans="1:7">
      <c r="A182" s="15" t="s">
        <v>352</v>
      </c>
      <c r="B182" s="27" t="s">
        <v>353</v>
      </c>
      <c r="C182" s="15" t="s">
        <v>360</v>
      </c>
      <c r="D182" s="18">
        <v>43499.7796180556</v>
      </c>
      <c r="E182" s="15" t="s">
        <v>17</v>
      </c>
      <c r="F182" s="15" t="s">
        <v>361</v>
      </c>
      <c r="G182" s="20">
        <v>89</v>
      </c>
    </row>
    <row r="183" ht="54.75" customHeight="1" spans="1:7">
      <c r="A183" s="15" t="s">
        <v>352</v>
      </c>
      <c r="B183" s="27" t="s">
        <v>353</v>
      </c>
      <c r="C183" s="15" t="s">
        <v>212</v>
      </c>
      <c r="D183" s="18">
        <v>43499.7796180556</v>
      </c>
      <c r="E183" s="15" t="s">
        <v>17</v>
      </c>
      <c r="F183" s="15" t="s">
        <v>362</v>
      </c>
      <c r="G183" s="20">
        <v>21</v>
      </c>
    </row>
    <row r="184" ht="54.75" customHeight="1" spans="1:7">
      <c r="A184" s="15" t="s">
        <v>352</v>
      </c>
      <c r="B184" s="27" t="s">
        <v>353</v>
      </c>
      <c r="C184" s="15" t="s">
        <v>363</v>
      </c>
      <c r="D184" s="18">
        <v>43826.7615740741</v>
      </c>
      <c r="E184" s="15" t="s">
        <v>17</v>
      </c>
      <c r="F184" s="15" t="s">
        <v>364</v>
      </c>
      <c r="G184" s="20">
        <v>0</v>
      </c>
    </row>
    <row r="185" ht="54.75" customHeight="1" spans="1:7">
      <c r="A185" s="15" t="s">
        <v>352</v>
      </c>
      <c r="B185" s="27" t="s">
        <v>353</v>
      </c>
      <c r="C185" s="15" t="s">
        <v>365</v>
      </c>
      <c r="D185" s="18">
        <v>43601.5022337963</v>
      </c>
      <c r="E185" s="15" t="s">
        <v>17</v>
      </c>
      <c r="F185" s="15" t="s">
        <v>366</v>
      </c>
      <c r="G185" s="20">
        <v>74</v>
      </c>
    </row>
    <row r="186" ht="54.75" customHeight="1" spans="1:7">
      <c r="A186" s="15" t="s">
        <v>352</v>
      </c>
      <c r="B186" s="27" t="s">
        <v>353</v>
      </c>
      <c r="C186" s="15" t="s">
        <v>367</v>
      </c>
      <c r="D186" s="18">
        <v>43609.4513888889</v>
      </c>
      <c r="E186" s="15" t="s">
        <v>17</v>
      </c>
      <c r="F186" s="15" t="s">
        <v>364</v>
      </c>
      <c r="G186" s="20">
        <v>1</v>
      </c>
    </row>
    <row r="187" ht="54.75" customHeight="1" spans="1:7">
      <c r="A187" s="15" t="s">
        <v>19</v>
      </c>
      <c r="B187" s="27" t="s">
        <v>368</v>
      </c>
      <c r="C187" s="15"/>
      <c r="D187" s="18"/>
      <c r="E187" s="15"/>
      <c r="F187" s="15"/>
      <c r="G187" s="20">
        <f>SUM(G188:G191)</f>
        <v>36</v>
      </c>
    </row>
    <row r="188" ht="54.75" customHeight="1" spans="1:7">
      <c r="A188" s="15" t="s">
        <v>369</v>
      </c>
      <c r="B188" s="27" t="s">
        <v>370</v>
      </c>
      <c r="C188" s="15" t="s">
        <v>371</v>
      </c>
      <c r="D188" s="18">
        <v>43499.7796180556</v>
      </c>
      <c r="E188" s="15" t="s">
        <v>17</v>
      </c>
      <c r="F188" s="15" t="s">
        <v>372</v>
      </c>
      <c r="G188" s="20">
        <v>0</v>
      </c>
    </row>
    <row r="189" ht="54.75" customHeight="1" spans="1:7">
      <c r="A189" s="15" t="s">
        <v>369</v>
      </c>
      <c r="B189" s="27" t="s">
        <v>370</v>
      </c>
      <c r="C189" s="15" t="s">
        <v>212</v>
      </c>
      <c r="D189" s="18">
        <v>43499.7796180556</v>
      </c>
      <c r="E189" s="15" t="s">
        <v>17</v>
      </c>
      <c r="F189" s="15" t="s">
        <v>373</v>
      </c>
      <c r="G189" s="20">
        <v>1</v>
      </c>
    </row>
    <row r="190" ht="54.75" customHeight="1" spans="1:7">
      <c r="A190" s="15" t="s">
        <v>369</v>
      </c>
      <c r="B190" s="27" t="s">
        <v>370</v>
      </c>
      <c r="C190" s="15" t="s">
        <v>374</v>
      </c>
      <c r="D190" s="18">
        <v>43571.7648842593</v>
      </c>
      <c r="E190" s="15" t="s">
        <v>17</v>
      </c>
      <c r="F190" s="15" t="s">
        <v>375</v>
      </c>
      <c r="G190" s="20">
        <v>25</v>
      </c>
    </row>
    <row r="191" ht="54.75" customHeight="1" spans="1:7">
      <c r="A191" s="15" t="s">
        <v>376</v>
      </c>
      <c r="B191" s="27" t="s">
        <v>377</v>
      </c>
      <c r="C191" s="15" t="s">
        <v>378</v>
      </c>
      <c r="D191" s="18">
        <v>43499.7796180556</v>
      </c>
      <c r="E191" s="15" t="s">
        <v>17</v>
      </c>
      <c r="F191" s="15" t="s">
        <v>379</v>
      </c>
      <c r="G191" s="20">
        <v>10</v>
      </c>
    </row>
    <row r="192" ht="54.75" customHeight="1" spans="1:7">
      <c r="A192" s="15" t="s">
        <v>27</v>
      </c>
      <c r="B192" s="27" t="s">
        <v>380</v>
      </c>
      <c r="C192" s="15"/>
      <c r="D192" s="18"/>
      <c r="E192" s="15"/>
      <c r="F192" s="15"/>
      <c r="G192" s="20">
        <f>SUM(G193:G196)</f>
        <v>600</v>
      </c>
    </row>
    <row r="193" ht="54.75" customHeight="1" spans="1:7">
      <c r="A193" s="15" t="s">
        <v>381</v>
      </c>
      <c r="B193" s="27" t="s">
        <v>382</v>
      </c>
      <c r="C193" s="15" t="s">
        <v>383</v>
      </c>
      <c r="D193" s="18">
        <v>43648.5665740741</v>
      </c>
      <c r="E193" s="15" t="s">
        <v>17</v>
      </c>
      <c r="F193" s="15" t="s">
        <v>384</v>
      </c>
      <c r="G193" s="20">
        <v>0</v>
      </c>
    </row>
    <row r="194" ht="54.75" customHeight="1" spans="1:7">
      <c r="A194" s="15" t="s">
        <v>385</v>
      </c>
      <c r="B194" s="27" t="s">
        <v>386</v>
      </c>
      <c r="C194" s="15" t="s">
        <v>387</v>
      </c>
      <c r="D194" s="18">
        <v>43511.8132523148</v>
      </c>
      <c r="E194" s="15" t="s">
        <v>17</v>
      </c>
      <c r="F194" s="15" t="s">
        <v>388</v>
      </c>
      <c r="G194" s="20">
        <v>0</v>
      </c>
    </row>
    <row r="195" ht="54.75" customHeight="1" spans="1:7">
      <c r="A195" s="15" t="s">
        <v>385</v>
      </c>
      <c r="B195" s="27" t="s">
        <v>386</v>
      </c>
      <c r="C195" s="15" t="s">
        <v>389</v>
      </c>
      <c r="D195" s="18">
        <v>43614.5471064815</v>
      </c>
      <c r="E195" s="15" t="s">
        <v>17</v>
      </c>
      <c r="F195" s="15" t="s">
        <v>390</v>
      </c>
      <c r="G195" s="20">
        <v>0</v>
      </c>
    </row>
    <row r="196" ht="54.75" customHeight="1" spans="1:7">
      <c r="A196" s="15" t="s">
        <v>391</v>
      </c>
      <c r="B196" s="27" t="s">
        <v>392</v>
      </c>
      <c r="C196" s="15" t="s">
        <v>393</v>
      </c>
      <c r="D196" s="18">
        <v>43579.449837963</v>
      </c>
      <c r="E196" s="15" t="s">
        <v>17</v>
      </c>
      <c r="F196" s="15" t="s">
        <v>394</v>
      </c>
      <c r="G196" s="20">
        <v>600</v>
      </c>
    </row>
    <row r="197" ht="54.75" customHeight="1" spans="1:7">
      <c r="A197" s="15" t="s">
        <v>59</v>
      </c>
      <c r="B197" s="27" t="s">
        <v>395</v>
      </c>
      <c r="C197" s="15"/>
      <c r="D197" s="18"/>
      <c r="E197" s="15"/>
      <c r="F197" s="15"/>
      <c r="G197" s="20">
        <f>SUM(G198:G199)</f>
        <v>36</v>
      </c>
    </row>
    <row r="198" ht="54.75" customHeight="1" spans="1:7">
      <c r="A198" s="15" t="s">
        <v>396</v>
      </c>
      <c r="B198" s="27" t="s">
        <v>397</v>
      </c>
      <c r="C198" s="15" t="s">
        <v>212</v>
      </c>
      <c r="D198" s="18">
        <v>43499.7796180556</v>
      </c>
      <c r="E198" s="15" t="s">
        <v>17</v>
      </c>
      <c r="F198" s="15" t="s">
        <v>398</v>
      </c>
      <c r="G198" s="20">
        <v>7</v>
      </c>
    </row>
    <row r="199" ht="54.75" customHeight="1" spans="1:7">
      <c r="A199" s="15" t="s">
        <v>396</v>
      </c>
      <c r="B199" s="27" t="s">
        <v>397</v>
      </c>
      <c r="C199" s="15" t="s">
        <v>212</v>
      </c>
      <c r="D199" s="18">
        <v>43499.7796180556</v>
      </c>
      <c r="E199" s="15" t="s">
        <v>17</v>
      </c>
      <c r="F199" s="15" t="s">
        <v>399</v>
      </c>
      <c r="G199" s="20">
        <v>29</v>
      </c>
    </row>
    <row r="200" ht="54.75" customHeight="1" spans="1:7">
      <c r="A200" s="15" t="s">
        <v>142</v>
      </c>
      <c r="B200" s="27" t="s">
        <v>400</v>
      </c>
      <c r="C200" s="15"/>
      <c r="D200" s="18"/>
      <c r="E200" s="15"/>
      <c r="F200" s="15"/>
      <c r="G200" s="20">
        <f>SUM(G201:G206)</f>
        <v>189</v>
      </c>
    </row>
    <row r="201" ht="54.75" customHeight="1" spans="1:7">
      <c r="A201" s="15" t="s">
        <v>401</v>
      </c>
      <c r="B201" s="27" t="s">
        <v>402</v>
      </c>
      <c r="C201" s="15" t="s">
        <v>403</v>
      </c>
      <c r="D201" s="18">
        <v>43622.5452199074</v>
      </c>
      <c r="E201" s="15" t="s">
        <v>17</v>
      </c>
      <c r="F201" s="15" t="s">
        <v>404</v>
      </c>
      <c r="G201" s="20">
        <v>0</v>
      </c>
    </row>
    <row r="202" ht="54.75" customHeight="1" spans="1:7">
      <c r="A202" s="15" t="s">
        <v>405</v>
      </c>
      <c r="B202" s="27" t="s">
        <v>406</v>
      </c>
      <c r="C202" s="15" t="s">
        <v>407</v>
      </c>
      <c r="D202" s="18">
        <v>43499.7796180556</v>
      </c>
      <c r="E202" s="15" t="s">
        <v>17</v>
      </c>
      <c r="F202" s="15" t="s">
        <v>119</v>
      </c>
      <c r="G202" s="20">
        <v>19</v>
      </c>
    </row>
    <row r="203" ht="54.75" customHeight="1" spans="1:7">
      <c r="A203" s="15" t="s">
        <v>405</v>
      </c>
      <c r="B203" s="27" t="s">
        <v>406</v>
      </c>
      <c r="C203" s="15" t="s">
        <v>408</v>
      </c>
      <c r="D203" s="18">
        <v>43499.7796180556</v>
      </c>
      <c r="E203" s="15" t="s">
        <v>17</v>
      </c>
      <c r="F203" s="15" t="s">
        <v>409</v>
      </c>
      <c r="G203" s="20">
        <v>110</v>
      </c>
    </row>
    <row r="204" ht="54.75" customHeight="1" spans="1:7">
      <c r="A204" s="15" t="s">
        <v>405</v>
      </c>
      <c r="B204" s="27" t="s">
        <v>406</v>
      </c>
      <c r="C204" s="15" t="s">
        <v>408</v>
      </c>
      <c r="D204" s="18">
        <v>43613.0825694444</v>
      </c>
      <c r="E204" s="15" t="s">
        <v>17</v>
      </c>
      <c r="F204" s="15" t="s">
        <v>410</v>
      </c>
      <c r="G204" s="20">
        <v>39</v>
      </c>
    </row>
    <row r="205" ht="54.75" customHeight="1" spans="1:7">
      <c r="A205" s="15" t="s">
        <v>405</v>
      </c>
      <c r="B205" s="27" t="s">
        <v>406</v>
      </c>
      <c r="C205" s="15" t="s">
        <v>411</v>
      </c>
      <c r="D205" s="18">
        <v>43813</v>
      </c>
      <c r="E205" s="15" t="s">
        <v>17</v>
      </c>
      <c r="F205" s="15" t="s">
        <v>412</v>
      </c>
      <c r="G205" s="20">
        <v>10</v>
      </c>
    </row>
    <row r="206" ht="54.75" customHeight="1" spans="1:7">
      <c r="A206" s="15" t="s">
        <v>405</v>
      </c>
      <c r="B206" s="27" t="s">
        <v>406</v>
      </c>
      <c r="C206" s="15" t="s">
        <v>411</v>
      </c>
      <c r="D206" s="18">
        <v>43749.7860185185</v>
      </c>
      <c r="E206" s="15" t="s">
        <v>17</v>
      </c>
      <c r="F206" s="15" t="s">
        <v>412</v>
      </c>
      <c r="G206" s="20">
        <v>11</v>
      </c>
    </row>
    <row r="207" ht="54.75" customHeight="1" spans="1:7">
      <c r="A207" s="15" t="s">
        <v>413</v>
      </c>
      <c r="B207" s="27" t="s">
        <v>414</v>
      </c>
      <c r="C207" s="15"/>
      <c r="D207" s="18"/>
      <c r="E207" s="15"/>
      <c r="F207" s="15"/>
      <c r="G207" s="20">
        <f>G208+G212+G214+G220+G223+G231+G234+G241</f>
        <v>4806</v>
      </c>
    </row>
    <row r="208" ht="54.75" customHeight="1" spans="1:7">
      <c r="A208" s="15" t="s">
        <v>12</v>
      </c>
      <c r="B208" s="27" t="s">
        <v>415</v>
      </c>
      <c r="C208" s="15"/>
      <c r="D208" s="18"/>
      <c r="E208" s="15"/>
      <c r="F208" s="15"/>
      <c r="G208" s="20">
        <f>SUM(G209:G211)</f>
        <v>3</v>
      </c>
    </row>
    <row r="209" ht="54.75" customHeight="1" spans="1:7">
      <c r="A209" s="15" t="s">
        <v>416</v>
      </c>
      <c r="B209" s="27" t="s">
        <v>417</v>
      </c>
      <c r="C209" s="15" t="s">
        <v>418</v>
      </c>
      <c r="D209" s="18">
        <v>43508.4942592593</v>
      </c>
      <c r="E209" s="15" t="s">
        <v>17</v>
      </c>
      <c r="F209" s="15" t="s">
        <v>419</v>
      </c>
      <c r="G209" s="20">
        <v>1</v>
      </c>
    </row>
    <row r="210" ht="54.75" customHeight="1" spans="1:7">
      <c r="A210" s="15" t="s">
        <v>416</v>
      </c>
      <c r="B210" s="27" t="s">
        <v>417</v>
      </c>
      <c r="C210" s="15" t="s">
        <v>420</v>
      </c>
      <c r="D210" s="18">
        <v>43511.8132523148</v>
      </c>
      <c r="E210" s="15" t="s">
        <v>17</v>
      </c>
      <c r="F210" s="15" t="s">
        <v>421</v>
      </c>
      <c r="G210" s="20">
        <v>1</v>
      </c>
    </row>
    <row r="211" ht="54.75" customHeight="1" spans="1:7">
      <c r="A211" s="15" t="s">
        <v>416</v>
      </c>
      <c r="B211" s="27" t="s">
        <v>417</v>
      </c>
      <c r="C211" s="15" t="s">
        <v>422</v>
      </c>
      <c r="D211" s="18">
        <v>43511.8132523148</v>
      </c>
      <c r="E211" s="15" t="s">
        <v>17</v>
      </c>
      <c r="F211" s="15" t="s">
        <v>423</v>
      </c>
      <c r="G211" s="20">
        <v>1</v>
      </c>
    </row>
    <row r="212" ht="54.75" customHeight="1" spans="1:7">
      <c r="A212" s="15" t="s">
        <v>41</v>
      </c>
      <c r="B212" s="27" t="s">
        <v>424</v>
      </c>
      <c r="C212" s="15"/>
      <c r="D212" s="18"/>
      <c r="E212" s="15"/>
      <c r="F212" s="15"/>
      <c r="G212" s="20">
        <f>G213</f>
        <v>22</v>
      </c>
    </row>
    <row r="213" ht="54.75" customHeight="1" spans="1:7">
      <c r="A213" s="15" t="s">
        <v>425</v>
      </c>
      <c r="B213" s="27" t="s">
        <v>426</v>
      </c>
      <c r="C213" s="15" t="s">
        <v>427</v>
      </c>
      <c r="D213" s="18">
        <v>43704.8044907407</v>
      </c>
      <c r="E213" s="15" t="s">
        <v>17</v>
      </c>
      <c r="F213" s="15" t="s">
        <v>428</v>
      </c>
      <c r="G213" s="20">
        <v>22</v>
      </c>
    </row>
    <row r="214" ht="54.75" customHeight="1" spans="1:7">
      <c r="A214" s="15" t="s">
        <v>47</v>
      </c>
      <c r="B214" s="27" t="s">
        <v>429</v>
      </c>
      <c r="C214" s="15"/>
      <c r="D214" s="18"/>
      <c r="E214" s="15"/>
      <c r="F214" s="15"/>
      <c r="G214" s="20">
        <f>SUM(G215:G219)</f>
        <v>1</v>
      </c>
    </row>
    <row r="215" ht="54.75" customHeight="1" spans="1:7">
      <c r="A215" s="15" t="s">
        <v>430</v>
      </c>
      <c r="B215" s="27" t="s">
        <v>431</v>
      </c>
      <c r="C215" s="15" t="s">
        <v>432</v>
      </c>
      <c r="D215" s="18">
        <v>43541</v>
      </c>
      <c r="E215" s="15" t="s">
        <v>17</v>
      </c>
      <c r="F215" s="15" t="s">
        <v>433</v>
      </c>
      <c r="G215" s="20">
        <v>1</v>
      </c>
    </row>
    <row r="216" ht="54.75" customHeight="1" spans="1:7">
      <c r="A216" s="15" t="s">
        <v>430</v>
      </c>
      <c r="B216" s="27" t="s">
        <v>431</v>
      </c>
      <c r="C216" s="15" t="s">
        <v>434</v>
      </c>
      <c r="D216" s="18">
        <v>43541</v>
      </c>
      <c r="E216" s="15" t="s">
        <v>17</v>
      </c>
      <c r="F216" s="15" t="s">
        <v>433</v>
      </c>
      <c r="G216" s="20">
        <v>0</v>
      </c>
    </row>
    <row r="217" ht="54.75" customHeight="1" spans="1:7">
      <c r="A217" s="15" t="s">
        <v>430</v>
      </c>
      <c r="B217" s="27" t="s">
        <v>431</v>
      </c>
      <c r="C217" s="15" t="s">
        <v>435</v>
      </c>
      <c r="D217" s="18">
        <v>43541</v>
      </c>
      <c r="E217" s="15" t="s">
        <v>17</v>
      </c>
      <c r="F217" s="15" t="s">
        <v>433</v>
      </c>
      <c r="G217" s="20">
        <v>0</v>
      </c>
    </row>
    <row r="218" ht="54.75" customHeight="1" spans="1:7">
      <c r="A218" s="15" t="s">
        <v>430</v>
      </c>
      <c r="B218" s="27" t="s">
        <v>431</v>
      </c>
      <c r="C218" s="15" t="s">
        <v>436</v>
      </c>
      <c r="D218" s="18">
        <v>43558.5173032407</v>
      </c>
      <c r="E218" s="15" t="s">
        <v>17</v>
      </c>
      <c r="F218" s="15" t="s">
        <v>433</v>
      </c>
      <c r="G218" s="20">
        <v>0</v>
      </c>
    </row>
    <row r="219" ht="54.75" customHeight="1" spans="1:7">
      <c r="A219" s="15" t="s">
        <v>430</v>
      </c>
      <c r="B219" s="27" t="s">
        <v>431</v>
      </c>
      <c r="C219" s="15" t="s">
        <v>437</v>
      </c>
      <c r="D219" s="18">
        <v>43558.5173032407</v>
      </c>
      <c r="E219" s="15" t="s">
        <v>17</v>
      </c>
      <c r="F219" s="15" t="s">
        <v>433</v>
      </c>
      <c r="G219" s="20">
        <v>0</v>
      </c>
    </row>
    <row r="220" ht="54.75" customHeight="1" spans="1:7">
      <c r="A220" s="15" t="s">
        <v>288</v>
      </c>
      <c r="B220" s="27" t="s">
        <v>438</v>
      </c>
      <c r="C220" s="15"/>
      <c r="D220" s="18"/>
      <c r="E220" s="15"/>
      <c r="F220" s="15"/>
      <c r="G220" s="20">
        <f>SUM(G221:G222)</f>
        <v>15</v>
      </c>
    </row>
    <row r="221" ht="54.75" customHeight="1" spans="1:7">
      <c r="A221" s="15" t="s">
        <v>439</v>
      </c>
      <c r="B221" s="27" t="s">
        <v>440</v>
      </c>
      <c r="C221" s="15" t="s">
        <v>441</v>
      </c>
      <c r="D221" s="18">
        <v>43487.7840277778</v>
      </c>
      <c r="E221" s="15" t="s">
        <v>17</v>
      </c>
      <c r="F221" s="15" t="s">
        <v>442</v>
      </c>
      <c r="G221" s="20">
        <v>2</v>
      </c>
    </row>
    <row r="222" ht="54.75" customHeight="1" spans="1:7">
      <c r="A222" s="15" t="s">
        <v>439</v>
      </c>
      <c r="B222" s="27" t="s">
        <v>440</v>
      </c>
      <c r="C222" s="15" t="s">
        <v>441</v>
      </c>
      <c r="D222" s="18">
        <v>43487.7840277778</v>
      </c>
      <c r="E222" s="15" t="s">
        <v>17</v>
      </c>
      <c r="F222" s="15" t="s">
        <v>443</v>
      </c>
      <c r="G222" s="20">
        <v>13</v>
      </c>
    </row>
    <row r="223" ht="54.75" customHeight="1" spans="1:7">
      <c r="A223" s="15" t="s">
        <v>191</v>
      </c>
      <c r="B223" s="27" t="s">
        <v>444</v>
      </c>
      <c r="C223" s="15"/>
      <c r="D223" s="18"/>
      <c r="E223" s="15"/>
      <c r="F223" s="15"/>
      <c r="G223" s="20">
        <f>SUM(G224:G230)</f>
        <v>755</v>
      </c>
    </row>
    <row r="224" ht="54.75" customHeight="1" spans="1:7">
      <c r="A224" s="15" t="s">
        <v>445</v>
      </c>
      <c r="B224" s="27"/>
      <c r="C224" s="15" t="s">
        <v>446</v>
      </c>
      <c r="D224" s="18">
        <v>43487.6551967593</v>
      </c>
      <c r="E224" s="15" t="s">
        <v>17</v>
      </c>
      <c r="F224" s="15" t="s">
        <v>125</v>
      </c>
      <c r="G224" s="20">
        <v>2</v>
      </c>
    </row>
    <row r="225" ht="54.75" customHeight="1" spans="1:7">
      <c r="A225" s="15" t="s">
        <v>447</v>
      </c>
      <c r="B225" s="27"/>
      <c r="C225" s="15" t="s">
        <v>448</v>
      </c>
      <c r="D225" s="18">
        <v>43508.4942592593</v>
      </c>
      <c r="E225" s="15" t="s">
        <v>17</v>
      </c>
      <c r="F225" s="15" t="s">
        <v>449</v>
      </c>
      <c r="G225" s="20">
        <v>10</v>
      </c>
    </row>
    <row r="226" ht="54.75" customHeight="1" spans="1:7">
      <c r="A226" s="15" t="s">
        <v>447</v>
      </c>
      <c r="B226" s="27"/>
      <c r="C226" s="15" t="s">
        <v>450</v>
      </c>
      <c r="D226" s="18">
        <v>43487.6551967593</v>
      </c>
      <c r="E226" s="15" t="s">
        <v>17</v>
      </c>
      <c r="F226" s="15" t="s">
        <v>125</v>
      </c>
      <c r="G226" s="20">
        <v>414</v>
      </c>
    </row>
    <row r="227" ht="54.75" customHeight="1" spans="1:7">
      <c r="A227" s="15" t="s">
        <v>451</v>
      </c>
      <c r="B227" s="27"/>
      <c r="C227" s="15" t="s">
        <v>452</v>
      </c>
      <c r="D227" s="18">
        <v>43490.4842939815</v>
      </c>
      <c r="E227" s="15" t="s">
        <v>17</v>
      </c>
      <c r="F227" s="15" t="s">
        <v>453</v>
      </c>
      <c r="G227" s="20">
        <v>322</v>
      </c>
    </row>
    <row r="228" ht="54.75" customHeight="1" spans="1:7">
      <c r="A228" s="15" t="s">
        <v>451</v>
      </c>
      <c r="B228" s="27"/>
      <c r="C228" s="15" t="s">
        <v>454</v>
      </c>
      <c r="D228" s="18">
        <v>43511.8132523148</v>
      </c>
      <c r="E228" s="15" t="s">
        <v>17</v>
      </c>
      <c r="F228" s="15" t="s">
        <v>455</v>
      </c>
      <c r="G228" s="20">
        <v>0</v>
      </c>
    </row>
    <row r="229" ht="54.75" customHeight="1" spans="1:7">
      <c r="A229" s="15" t="s">
        <v>451</v>
      </c>
      <c r="B229" s="27"/>
      <c r="C229" s="15" t="s">
        <v>456</v>
      </c>
      <c r="D229" s="18">
        <v>43487.6551967593</v>
      </c>
      <c r="E229" s="15" t="s">
        <v>17</v>
      </c>
      <c r="F229" s="15" t="s">
        <v>457</v>
      </c>
      <c r="G229" s="20">
        <v>1</v>
      </c>
    </row>
    <row r="230" ht="54.75" customHeight="1" spans="1:7">
      <c r="A230" s="15" t="s">
        <v>451</v>
      </c>
      <c r="B230" s="27"/>
      <c r="C230" s="15" t="s">
        <v>458</v>
      </c>
      <c r="D230" s="18">
        <v>43511.8132523148</v>
      </c>
      <c r="E230" s="15" t="s">
        <v>17</v>
      </c>
      <c r="F230" s="15" t="s">
        <v>459</v>
      </c>
      <c r="G230" s="20">
        <v>6</v>
      </c>
    </row>
    <row r="231" ht="54.75" customHeight="1" spans="1:7">
      <c r="A231" s="15" t="s">
        <v>65</v>
      </c>
      <c r="B231" s="27" t="s">
        <v>460</v>
      </c>
      <c r="C231" s="15"/>
      <c r="D231" s="18"/>
      <c r="E231" s="15"/>
      <c r="F231" s="15"/>
      <c r="G231" s="20">
        <f>SUM(G232:G233)</f>
        <v>0</v>
      </c>
    </row>
    <row r="232" ht="54.75" customHeight="1" spans="1:7">
      <c r="A232" s="15" t="s">
        <v>461</v>
      </c>
      <c r="B232" s="27" t="s">
        <v>462</v>
      </c>
      <c r="C232" s="15" t="s">
        <v>463</v>
      </c>
      <c r="D232" s="18">
        <v>43579.449837963</v>
      </c>
      <c r="E232" s="15" t="s">
        <v>17</v>
      </c>
      <c r="F232" s="15" t="s">
        <v>464</v>
      </c>
      <c r="G232" s="20">
        <v>0</v>
      </c>
    </row>
    <row r="233" ht="54.75" customHeight="1" spans="1:7">
      <c r="A233" s="15" t="s">
        <v>465</v>
      </c>
      <c r="B233" s="27" t="s">
        <v>466</v>
      </c>
      <c r="C233" s="15" t="s">
        <v>467</v>
      </c>
      <c r="D233" s="18">
        <v>43508.4942592593</v>
      </c>
      <c r="E233" s="15" t="s">
        <v>17</v>
      </c>
      <c r="F233" s="15" t="s">
        <v>468</v>
      </c>
      <c r="G233" s="20">
        <v>0</v>
      </c>
    </row>
    <row r="234" ht="54.75" customHeight="1" spans="1:7">
      <c r="A234" s="15" t="s">
        <v>469</v>
      </c>
      <c r="B234" s="27" t="s">
        <v>470</v>
      </c>
      <c r="C234" s="15"/>
      <c r="D234" s="18"/>
      <c r="E234" s="15"/>
      <c r="F234" s="15"/>
      <c r="G234" s="20">
        <f>SUM(G235:G240)</f>
        <v>4</v>
      </c>
    </row>
    <row r="235" ht="54.75" customHeight="1" spans="1:7">
      <c r="A235" s="15" t="s">
        <v>471</v>
      </c>
      <c r="B235" s="27" t="s">
        <v>472</v>
      </c>
      <c r="C235" s="15" t="s">
        <v>463</v>
      </c>
      <c r="D235" s="18">
        <v>43579.449837963</v>
      </c>
      <c r="E235" s="15" t="s">
        <v>17</v>
      </c>
      <c r="F235" s="15" t="s">
        <v>464</v>
      </c>
      <c r="G235" s="20">
        <v>0</v>
      </c>
    </row>
    <row r="236" ht="54.75" customHeight="1" spans="1:7">
      <c r="A236" s="15" t="s">
        <v>471</v>
      </c>
      <c r="B236" s="27" t="s">
        <v>472</v>
      </c>
      <c r="C236" s="15" t="s">
        <v>473</v>
      </c>
      <c r="D236" s="18">
        <v>43499.7796180556</v>
      </c>
      <c r="E236" s="15" t="s">
        <v>17</v>
      </c>
      <c r="F236" s="15" t="s">
        <v>474</v>
      </c>
      <c r="G236" s="20">
        <v>1</v>
      </c>
    </row>
    <row r="237" ht="54.75" customHeight="1" spans="1:7">
      <c r="A237" s="15" t="s">
        <v>471</v>
      </c>
      <c r="B237" s="27" t="s">
        <v>472</v>
      </c>
      <c r="C237" s="15" t="s">
        <v>475</v>
      </c>
      <c r="D237" s="18">
        <v>43499.7796180556</v>
      </c>
      <c r="E237" s="15" t="s">
        <v>17</v>
      </c>
      <c r="F237" s="15" t="s">
        <v>476</v>
      </c>
      <c r="G237" s="20">
        <v>1</v>
      </c>
    </row>
    <row r="238" ht="54.75" customHeight="1" spans="1:7">
      <c r="A238" s="15" t="s">
        <v>477</v>
      </c>
      <c r="B238" s="27" t="s">
        <v>478</v>
      </c>
      <c r="C238" s="15" t="s">
        <v>473</v>
      </c>
      <c r="D238" s="18">
        <v>43499.7796180556</v>
      </c>
      <c r="E238" s="15" t="s">
        <v>17</v>
      </c>
      <c r="F238" s="15" t="s">
        <v>474</v>
      </c>
      <c r="G238" s="20">
        <v>1</v>
      </c>
    </row>
    <row r="239" ht="54.75" customHeight="1" spans="1:7">
      <c r="A239" s="15" t="s">
        <v>477</v>
      </c>
      <c r="B239" s="27" t="s">
        <v>478</v>
      </c>
      <c r="C239" s="15" t="s">
        <v>475</v>
      </c>
      <c r="D239" s="18">
        <v>43499.7796180556</v>
      </c>
      <c r="E239" s="15" t="s">
        <v>17</v>
      </c>
      <c r="F239" s="15" t="s">
        <v>476</v>
      </c>
      <c r="G239" s="20">
        <v>0</v>
      </c>
    </row>
    <row r="240" ht="54.75" customHeight="1" spans="1:7">
      <c r="A240" s="15" t="s">
        <v>479</v>
      </c>
      <c r="B240" s="27" t="s">
        <v>480</v>
      </c>
      <c r="C240" s="15" t="s">
        <v>473</v>
      </c>
      <c r="D240" s="18">
        <v>43499.7796180556</v>
      </c>
      <c r="E240" s="15" t="s">
        <v>17</v>
      </c>
      <c r="F240" s="15" t="s">
        <v>474</v>
      </c>
      <c r="G240" s="20">
        <v>1</v>
      </c>
    </row>
    <row r="241" ht="54.75" customHeight="1" spans="1:7">
      <c r="A241" s="15" t="s">
        <v>142</v>
      </c>
      <c r="B241" s="27" t="s">
        <v>481</v>
      </c>
      <c r="C241" s="15"/>
      <c r="D241" s="18"/>
      <c r="E241" s="15"/>
      <c r="F241" s="15"/>
      <c r="G241" s="20">
        <f>SUM(G242:G245)</f>
        <v>4006</v>
      </c>
    </row>
    <row r="242" ht="54.75" customHeight="1" spans="1:7">
      <c r="A242" s="15" t="s">
        <v>482</v>
      </c>
      <c r="B242" s="27" t="s">
        <v>483</v>
      </c>
      <c r="C242" s="15" t="s">
        <v>146</v>
      </c>
      <c r="D242" s="18">
        <v>43595.8236689815</v>
      </c>
      <c r="E242" s="15" t="s">
        <v>17</v>
      </c>
      <c r="F242" s="15" t="s">
        <v>147</v>
      </c>
      <c r="G242" s="20">
        <v>0</v>
      </c>
    </row>
    <row r="243" ht="54.75" customHeight="1" spans="1:7">
      <c r="A243" s="15" t="s">
        <v>482</v>
      </c>
      <c r="B243" s="27" t="s">
        <v>483</v>
      </c>
      <c r="C243" s="15" t="s">
        <v>484</v>
      </c>
      <c r="D243" s="18">
        <v>43541</v>
      </c>
      <c r="E243" s="15" t="s">
        <v>17</v>
      </c>
      <c r="F243" s="15" t="s">
        <v>485</v>
      </c>
      <c r="G243" s="20">
        <v>0</v>
      </c>
    </row>
    <row r="244" ht="54.75" customHeight="1" spans="1:7">
      <c r="A244" s="15" t="s">
        <v>482</v>
      </c>
      <c r="B244" s="27" t="s">
        <v>483</v>
      </c>
      <c r="C244" s="15" t="s">
        <v>486</v>
      </c>
      <c r="D244" s="18">
        <v>43487.6551967593</v>
      </c>
      <c r="E244" s="15" t="s">
        <v>17</v>
      </c>
      <c r="F244" s="15" t="s">
        <v>487</v>
      </c>
      <c r="G244" s="20">
        <v>3674</v>
      </c>
    </row>
    <row r="245" ht="54.75" customHeight="1" spans="1:7">
      <c r="A245" s="15" t="s">
        <v>482</v>
      </c>
      <c r="B245" s="27" t="s">
        <v>483</v>
      </c>
      <c r="C245" s="15" t="s">
        <v>486</v>
      </c>
      <c r="D245" s="18">
        <v>43630.7149652778</v>
      </c>
      <c r="E245" s="15" t="s">
        <v>17</v>
      </c>
      <c r="F245" s="15" t="s">
        <v>487</v>
      </c>
      <c r="G245" s="20">
        <v>332</v>
      </c>
    </row>
    <row r="246" ht="54.75" customHeight="1" spans="1:7">
      <c r="A246" s="15" t="s">
        <v>488</v>
      </c>
      <c r="B246" s="27" t="s">
        <v>489</v>
      </c>
      <c r="C246" s="15"/>
      <c r="D246" s="18"/>
      <c r="E246" s="15"/>
      <c r="F246" s="15"/>
      <c r="G246" s="20">
        <f>G247+G250+G252+G257+G259+G261+G263</f>
        <v>330</v>
      </c>
    </row>
    <row r="247" ht="54.75" customHeight="1" spans="1:7">
      <c r="A247" s="15" t="s">
        <v>19</v>
      </c>
      <c r="B247" s="20" t="s">
        <v>490</v>
      </c>
      <c r="C247" s="20"/>
      <c r="D247" s="20"/>
      <c r="E247" s="20"/>
      <c r="F247" s="20"/>
      <c r="G247" s="20">
        <f>SUM(G248:G249)</f>
        <v>0</v>
      </c>
    </row>
    <row r="248" ht="54.75" customHeight="1" spans="1:7">
      <c r="A248" s="15" t="s">
        <v>491</v>
      </c>
      <c r="B248" s="27" t="s">
        <v>492</v>
      </c>
      <c r="C248" s="15" t="s">
        <v>493</v>
      </c>
      <c r="D248" s="18">
        <v>43628.4586805556</v>
      </c>
      <c r="E248" s="15" t="s">
        <v>17</v>
      </c>
      <c r="F248" s="15" t="s">
        <v>494</v>
      </c>
      <c r="G248" s="20">
        <v>0</v>
      </c>
    </row>
    <row r="249" ht="54.75" customHeight="1" spans="1:7">
      <c r="A249" s="15" t="s">
        <v>491</v>
      </c>
      <c r="B249" s="27" t="s">
        <v>492</v>
      </c>
      <c r="C249" s="15" t="s">
        <v>495</v>
      </c>
      <c r="D249" s="18">
        <v>43581.4353009259</v>
      </c>
      <c r="E249" s="15" t="s">
        <v>17</v>
      </c>
      <c r="F249" s="15" t="s">
        <v>496</v>
      </c>
      <c r="G249" s="20">
        <v>0</v>
      </c>
    </row>
    <row r="250" ht="54.75" customHeight="1" spans="1:7">
      <c r="A250" s="15" t="s">
        <v>27</v>
      </c>
      <c r="B250" s="20" t="s">
        <v>497</v>
      </c>
      <c r="C250" s="20"/>
      <c r="D250" s="20"/>
      <c r="E250" s="20"/>
      <c r="F250" s="20"/>
      <c r="G250" s="20">
        <f>SUM(G251)</f>
        <v>81</v>
      </c>
    </row>
    <row r="251" ht="54.75" customHeight="1" spans="1:7">
      <c r="A251" s="15" t="s">
        <v>498</v>
      </c>
      <c r="B251" s="27" t="s">
        <v>499</v>
      </c>
      <c r="C251" s="15" t="s">
        <v>500</v>
      </c>
      <c r="D251" s="18">
        <v>43511.8132523148</v>
      </c>
      <c r="E251" s="15" t="s">
        <v>17</v>
      </c>
      <c r="F251" s="15" t="s">
        <v>501</v>
      </c>
      <c r="G251" s="20">
        <v>81</v>
      </c>
    </row>
    <row r="252" ht="54.75" customHeight="1" spans="1:7">
      <c r="A252" s="15" t="s">
        <v>33</v>
      </c>
      <c r="B252" s="20" t="s">
        <v>502</v>
      </c>
      <c r="C252" s="20"/>
      <c r="D252" s="20"/>
      <c r="E252" s="20"/>
      <c r="F252" s="20"/>
      <c r="G252" s="20">
        <f>SUM(G253:G256)</f>
        <v>148</v>
      </c>
    </row>
    <row r="253" ht="54.75" customHeight="1" spans="1:7">
      <c r="A253" s="15" t="s">
        <v>503</v>
      </c>
      <c r="B253" s="27" t="s">
        <v>504</v>
      </c>
      <c r="C253" s="15" t="s">
        <v>505</v>
      </c>
      <c r="D253" s="18">
        <v>43511.8132523148</v>
      </c>
      <c r="E253" s="15" t="s">
        <v>17</v>
      </c>
      <c r="F253" s="15" t="s">
        <v>506</v>
      </c>
      <c r="G253" s="20">
        <v>44</v>
      </c>
    </row>
    <row r="254" ht="54.75" customHeight="1" spans="1:7">
      <c r="A254" s="15" t="s">
        <v>507</v>
      </c>
      <c r="B254" s="27" t="s">
        <v>508</v>
      </c>
      <c r="C254" s="15" t="s">
        <v>509</v>
      </c>
      <c r="D254" s="18">
        <v>43511.8132523148</v>
      </c>
      <c r="E254" s="15" t="s">
        <v>17</v>
      </c>
      <c r="F254" s="15" t="s">
        <v>510</v>
      </c>
      <c r="G254" s="20">
        <v>57</v>
      </c>
    </row>
    <row r="255" ht="54.75" customHeight="1" spans="1:7">
      <c r="A255" s="15" t="s">
        <v>507</v>
      </c>
      <c r="B255" s="27" t="s">
        <v>508</v>
      </c>
      <c r="C255" s="15" t="s">
        <v>511</v>
      </c>
      <c r="D255" s="18">
        <v>43511.8132523148</v>
      </c>
      <c r="E255" s="15" t="s">
        <v>17</v>
      </c>
      <c r="F255" s="15" t="s">
        <v>512</v>
      </c>
      <c r="G255" s="20">
        <v>7</v>
      </c>
    </row>
    <row r="256" ht="54.75" customHeight="1" spans="1:7">
      <c r="A256" s="15" t="s">
        <v>507</v>
      </c>
      <c r="B256" s="27" t="s">
        <v>508</v>
      </c>
      <c r="C256" s="15" t="s">
        <v>513</v>
      </c>
      <c r="D256" s="18">
        <v>43707.8191435185</v>
      </c>
      <c r="E256" s="15" t="s">
        <v>17</v>
      </c>
      <c r="F256" s="15" t="s">
        <v>514</v>
      </c>
      <c r="G256" s="20">
        <v>40</v>
      </c>
    </row>
    <row r="257" ht="54.75" customHeight="1" spans="1:7">
      <c r="A257" s="15" t="s">
        <v>47</v>
      </c>
      <c r="B257" s="20" t="s">
        <v>515</v>
      </c>
      <c r="C257" s="20"/>
      <c r="D257" s="20"/>
      <c r="E257" s="20"/>
      <c r="F257" s="20"/>
      <c r="G257" s="20">
        <f>SUM(G258)</f>
        <v>0</v>
      </c>
    </row>
    <row r="258" ht="54.75" customHeight="1" spans="1:7">
      <c r="A258" s="15" t="s">
        <v>516</v>
      </c>
      <c r="B258" s="27" t="s">
        <v>517</v>
      </c>
      <c r="C258" s="15" t="s">
        <v>518</v>
      </c>
      <c r="D258" s="18">
        <v>43511.8132523148</v>
      </c>
      <c r="E258" s="15" t="s">
        <v>17</v>
      </c>
      <c r="F258" s="15" t="s">
        <v>519</v>
      </c>
      <c r="G258" s="20">
        <v>0</v>
      </c>
    </row>
    <row r="259" ht="54.75" customHeight="1" spans="1:7">
      <c r="A259" s="15" t="s">
        <v>288</v>
      </c>
      <c r="B259" s="20" t="s">
        <v>520</v>
      </c>
      <c r="C259" s="20"/>
      <c r="D259" s="20"/>
      <c r="E259" s="20"/>
      <c r="F259" s="20"/>
      <c r="G259" s="20">
        <f>SUM(G260)</f>
        <v>59</v>
      </c>
    </row>
    <row r="260" ht="54.75" customHeight="1" spans="1:7">
      <c r="A260" s="15" t="s">
        <v>521</v>
      </c>
      <c r="B260" s="27" t="s">
        <v>522</v>
      </c>
      <c r="C260" s="15" t="s">
        <v>523</v>
      </c>
      <c r="D260" s="18">
        <v>43511.8132523148</v>
      </c>
      <c r="E260" s="15" t="s">
        <v>17</v>
      </c>
      <c r="F260" s="15" t="s">
        <v>524</v>
      </c>
      <c r="G260" s="20">
        <v>59</v>
      </c>
    </row>
    <row r="261" ht="54.75" customHeight="1" spans="1:7">
      <c r="A261" s="15" t="s">
        <v>525</v>
      </c>
      <c r="B261" s="20" t="s">
        <v>526</v>
      </c>
      <c r="C261" s="20"/>
      <c r="D261" s="20"/>
      <c r="E261" s="20"/>
      <c r="F261" s="20"/>
      <c r="G261" s="20">
        <f>SUM(G262)</f>
        <v>27</v>
      </c>
    </row>
    <row r="262" ht="54.75" customHeight="1" spans="1:7">
      <c r="A262" s="15" t="s">
        <v>527</v>
      </c>
      <c r="B262" s="27" t="s">
        <v>528</v>
      </c>
      <c r="C262" s="15" t="s">
        <v>529</v>
      </c>
      <c r="D262" s="18">
        <v>43511.8132523148</v>
      </c>
      <c r="E262" s="15" t="s">
        <v>17</v>
      </c>
      <c r="F262" s="15" t="s">
        <v>530</v>
      </c>
      <c r="G262" s="20">
        <v>27</v>
      </c>
    </row>
    <row r="263" ht="54.75" customHeight="1" spans="1:7">
      <c r="A263" s="15" t="s">
        <v>531</v>
      </c>
      <c r="B263" s="20" t="s">
        <v>532</v>
      </c>
      <c r="C263" s="20"/>
      <c r="D263" s="20"/>
      <c r="E263" s="20"/>
      <c r="F263" s="20"/>
      <c r="G263" s="20">
        <f>SUM(G264)</f>
        <v>15</v>
      </c>
    </row>
    <row r="264" ht="54.75" customHeight="1" spans="1:7">
      <c r="A264" s="15" t="s">
        <v>533</v>
      </c>
      <c r="B264" s="27" t="s">
        <v>534</v>
      </c>
      <c r="C264" s="15" t="s">
        <v>535</v>
      </c>
      <c r="D264" s="18">
        <v>43495.4975925926</v>
      </c>
      <c r="E264" s="15" t="s">
        <v>17</v>
      </c>
      <c r="F264" s="15" t="s">
        <v>536</v>
      </c>
      <c r="G264" s="20">
        <v>15</v>
      </c>
    </row>
    <row r="265" ht="54.75" customHeight="1" spans="1:7">
      <c r="A265" s="15" t="s">
        <v>537</v>
      </c>
      <c r="B265" s="27" t="s">
        <v>538</v>
      </c>
      <c r="C265" s="15"/>
      <c r="D265" s="18"/>
      <c r="E265" s="15"/>
      <c r="F265" s="15"/>
      <c r="G265" s="20">
        <f>G266+G268+G275+G284+G288+G291+G294+G296+G298+G300</f>
        <v>635</v>
      </c>
    </row>
    <row r="266" ht="54.75" customHeight="1" spans="1:7">
      <c r="A266" s="15" t="s">
        <v>19</v>
      </c>
      <c r="B266" s="20" t="s">
        <v>539</v>
      </c>
      <c r="C266" s="20"/>
      <c r="D266" s="20"/>
      <c r="E266" s="20"/>
      <c r="F266" s="20"/>
      <c r="G266" s="20">
        <f>G267</f>
        <v>0</v>
      </c>
    </row>
    <row r="267" ht="54.75" customHeight="1" spans="1:7">
      <c r="A267" s="15" t="s">
        <v>540</v>
      </c>
      <c r="B267" s="27" t="s">
        <v>541</v>
      </c>
      <c r="C267" s="15" t="s">
        <v>176</v>
      </c>
      <c r="D267" s="18">
        <v>43601.5022337963</v>
      </c>
      <c r="E267" s="15" t="s">
        <v>17</v>
      </c>
      <c r="F267" s="15" t="s">
        <v>542</v>
      </c>
      <c r="G267" s="20">
        <v>0</v>
      </c>
    </row>
    <row r="268" ht="54.75" customHeight="1" spans="1:7">
      <c r="A268" s="15" t="s">
        <v>27</v>
      </c>
      <c r="B268" s="20" t="s">
        <v>543</v>
      </c>
      <c r="C268" s="20"/>
      <c r="D268" s="20"/>
      <c r="E268" s="20"/>
      <c r="F268" s="20"/>
      <c r="G268" s="20">
        <f>SUM(G269:G274)</f>
        <v>0</v>
      </c>
    </row>
    <row r="269" ht="54.75" customHeight="1" spans="1:7">
      <c r="A269" s="15" t="s">
        <v>544</v>
      </c>
      <c r="B269" s="27" t="s">
        <v>545</v>
      </c>
      <c r="C269" s="15" t="s">
        <v>546</v>
      </c>
      <c r="D269" s="18">
        <v>43676.6744097222</v>
      </c>
      <c r="E269" s="15" t="s">
        <v>17</v>
      </c>
      <c r="F269" s="15" t="s">
        <v>547</v>
      </c>
      <c r="G269" s="20">
        <v>0</v>
      </c>
    </row>
    <row r="270" ht="54.75" customHeight="1" spans="1:7">
      <c r="A270" s="15" t="s">
        <v>548</v>
      </c>
      <c r="B270" s="27" t="s">
        <v>549</v>
      </c>
      <c r="C270" s="15" t="s">
        <v>550</v>
      </c>
      <c r="D270" s="18">
        <v>43678.5199074074</v>
      </c>
      <c r="E270" s="15" t="s">
        <v>17</v>
      </c>
      <c r="F270" s="15" t="s">
        <v>551</v>
      </c>
      <c r="G270" s="20">
        <v>0</v>
      </c>
    </row>
    <row r="271" ht="54.75" customHeight="1" spans="1:7">
      <c r="A271" s="15" t="s">
        <v>548</v>
      </c>
      <c r="B271" s="27" t="s">
        <v>549</v>
      </c>
      <c r="C271" s="15" t="s">
        <v>552</v>
      </c>
      <c r="D271" s="18">
        <v>43511.8132523148</v>
      </c>
      <c r="E271" s="15" t="s">
        <v>17</v>
      </c>
      <c r="F271" s="15" t="s">
        <v>553</v>
      </c>
      <c r="G271" s="20">
        <v>0</v>
      </c>
    </row>
    <row r="272" ht="54.75" customHeight="1" spans="1:7">
      <c r="A272" s="15" t="s">
        <v>548</v>
      </c>
      <c r="B272" s="27" t="s">
        <v>549</v>
      </c>
      <c r="C272" s="15" t="s">
        <v>554</v>
      </c>
      <c r="D272" s="18">
        <v>43676.6744097222</v>
      </c>
      <c r="E272" s="15" t="s">
        <v>17</v>
      </c>
      <c r="F272" s="15" t="s">
        <v>555</v>
      </c>
      <c r="G272" s="20">
        <v>0</v>
      </c>
    </row>
    <row r="273" ht="54.75" customHeight="1" spans="1:7">
      <c r="A273" s="15" t="s">
        <v>556</v>
      </c>
      <c r="B273" s="27" t="s">
        <v>557</v>
      </c>
      <c r="C273" s="15" t="s">
        <v>558</v>
      </c>
      <c r="D273" s="18">
        <v>43664.4440046296</v>
      </c>
      <c r="E273" s="15" t="s">
        <v>17</v>
      </c>
      <c r="F273" s="15" t="s">
        <v>559</v>
      </c>
      <c r="G273" s="20">
        <v>0</v>
      </c>
    </row>
    <row r="274" ht="54.75" customHeight="1" spans="1:7">
      <c r="A274" s="15" t="s">
        <v>556</v>
      </c>
      <c r="B274" s="27" t="s">
        <v>557</v>
      </c>
      <c r="C274" s="15" t="s">
        <v>560</v>
      </c>
      <c r="D274" s="18">
        <v>43676.6744097222</v>
      </c>
      <c r="E274" s="15" t="s">
        <v>17</v>
      </c>
      <c r="F274" s="15" t="s">
        <v>561</v>
      </c>
      <c r="G274" s="20">
        <v>0</v>
      </c>
    </row>
    <row r="275" ht="54.75" customHeight="1" spans="1:7">
      <c r="A275" s="15" t="s">
        <v>33</v>
      </c>
      <c r="B275" s="20" t="s">
        <v>562</v>
      </c>
      <c r="C275" s="20"/>
      <c r="D275" s="20"/>
      <c r="E275" s="20"/>
      <c r="F275" s="20"/>
      <c r="G275" s="20">
        <f>SUM(G276:G283)</f>
        <v>267</v>
      </c>
    </row>
    <row r="276" ht="54.75" customHeight="1" spans="1:7">
      <c r="A276" s="15" t="s">
        <v>563</v>
      </c>
      <c r="B276" s="27" t="s">
        <v>564</v>
      </c>
      <c r="C276" s="15" t="s">
        <v>565</v>
      </c>
      <c r="D276" s="18">
        <v>43662.5569560185</v>
      </c>
      <c r="E276" s="15" t="s">
        <v>17</v>
      </c>
      <c r="F276" s="15" t="s">
        <v>566</v>
      </c>
      <c r="G276" s="20">
        <v>0</v>
      </c>
    </row>
    <row r="277" ht="54.75" customHeight="1" spans="1:7">
      <c r="A277" s="15" t="s">
        <v>563</v>
      </c>
      <c r="B277" s="27" t="s">
        <v>564</v>
      </c>
      <c r="C277" s="15" t="s">
        <v>567</v>
      </c>
      <c r="D277" s="18">
        <v>43658.5477083333</v>
      </c>
      <c r="E277" s="15" t="s">
        <v>17</v>
      </c>
      <c r="F277" s="15" t="s">
        <v>568</v>
      </c>
      <c r="G277" s="20">
        <v>86</v>
      </c>
    </row>
    <row r="278" ht="54.75" customHeight="1" spans="1:7">
      <c r="A278" s="15" t="s">
        <v>563</v>
      </c>
      <c r="B278" s="27" t="s">
        <v>564</v>
      </c>
      <c r="C278" s="15" t="s">
        <v>569</v>
      </c>
      <c r="D278" s="18">
        <v>43655.7915625</v>
      </c>
      <c r="E278" s="15" t="s">
        <v>17</v>
      </c>
      <c r="F278" s="15" t="s">
        <v>570</v>
      </c>
      <c r="G278" s="20">
        <v>0</v>
      </c>
    </row>
    <row r="279" ht="54.75" customHeight="1" spans="1:7">
      <c r="A279" s="15" t="s">
        <v>563</v>
      </c>
      <c r="B279" s="27" t="s">
        <v>564</v>
      </c>
      <c r="C279" s="15" t="s">
        <v>571</v>
      </c>
      <c r="D279" s="18">
        <v>43669.6811458333</v>
      </c>
      <c r="E279" s="15" t="s">
        <v>17</v>
      </c>
      <c r="F279" s="15" t="s">
        <v>572</v>
      </c>
      <c r="G279" s="20">
        <v>3</v>
      </c>
    </row>
    <row r="280" ht="54.75" customHeight="1" spans="1:7">
      <c r="A280" s="15" t="s">
        <v>563</v>
      </c>
      <c r="B280" s="27" t="s">
        <v>564</v>
      </c>
      <c r="C280" s="15" t="s">
        <v>573</v>
      </c>
      <c r="D280" s="18">
        <v>43671.5379282407</v>
      </c>
      <c r="E280" s="15" t="s">
        <v>17</v>
      </c>
      <c r="F280" s="15" t="s">
        <v>574</v>
      </c>
      <c r="G280" s="20">
        <v>0</v>
      </c>
    </row>
    <row r="281" ht="54.75" customHeight="1" spans="1:7">
      <c r="A281" s="15" t="s">
        <v>563</v>
      </c>
      <c r="B281" s="27" t="s">
        <v>564</v>
      </c>
      <c r="C281" s="15" t="s">
        <v>575</v>
      </c>
      <c r="D281" s="18">
        <v>43595.8236689815</v>
      </c>
      <c r="E281" s="15" t="s">
        <v>17</v>
      </c>
      <c r="F281" s="15" t="s">
        <v>576</v>
      </c>
      <c r="G281" s="20">
        <v>11</v>
      </c>
    </row>
    <row r="282" ht="54.75" customHeight="1" spans="1:7">
      <c r="A282" s="15" t="s">
        <v>577</v>
      </c>
      <c r="B282" s="27" t="s">
        <v>578</v>
      </c>
      <c r="C282" s="15" t="s">
        <v>579</v>
      </c>
      <c r="D282" s="18">
        <v>43616.8463888889</v>
      </c>
      <c r="E282" s="15" t="s">
        <v>17</v>
      </c>
      <c r="F282" s="15" t="s">
        <v>580</v>
      </c>
      <c r="G282" s="20">
        <v>145</v>
      </c>
    </row>
    <row r="283" ht="54.75" customHeight="1" spans="1:7">
      <c r="A283" s="15" t="s">
        <v>577</v>
      </c>
      <c r="B283" s="27" t="s">
        <v>578</v>
      </c>
      <c r="C283" s="15" t="s">
        <v>581</v>
      </c>
      <c r="D283" s="18">
        <v>43759.7880439815</v>
      </c>
      <c r="E283" s="15" t="s">
        <v>17</v>
      </c>
      <c r="F283" s="15" t="s">
        <v>582</v>
      </c>
      <c r="G283" s="20">
        <v>22</v>
      </c>
    </row>
    <row r="284" ht="54.75" customHeight="1" spans="1:7">
      <c r="A284" s="15" t="s">
        <v>47</v>
      </c>
      <c r="B284" s="20" t="s">
        <v>583</v>
      </c>
      <c r="C284" s="20"/>
      <c r="D284" s="20"/>
      <c r="E284" s="20"/>
      <c r="F284" s="20"/>
      <c r="G284" s="20">
        <f>SUM(G285:G287)</f>
        <v>100</v>
      </c>
    </row>
    <row r="285" ht="54.75" customHeight="1" spans="1:7">
      <c r="A285" s="15" t="s">
        <v>584</v>
      </c>
      <c r="B285" s="27" t="s">
        <v>585</v>
      </c>
      <c r="C285" s="15" t="s">
        <v>586</v>
      </c>
      <c r="D285" s="18">
        <v>43490.4842939815</v>
      </c>
      <c r="E285" s="15" t="s">
        <v>17</v>
      </c>
      <c r="F285" s="15" t="s">
        <v>587</v>
      </c>
      <c r="G285" s="20">
        <v>100</v>
      </c>
    </row>
    <row r="286" ht="54.75" customHeight="1" spans="1:7">
      <c r="A286" s="15" t="s">
        <v>588</v>
      </c>
      <c r="B286" s="27" t="s">
        <v>589</v>
      </c>
      <c r="C286" s="15" t="s">
        <v>590</v>
      </c>
      <c r="D286" s="18">
        <v>43805.4424421296</v>
      </c>
      <c r="E286" s="15" t="s">
        <v>17</v>
      </c>
      <c r="F286" s="15" t="s">
        <v>591</v>
      </c>
      <c r="G286" s="20">
        <v>0</v>
      </c>
    </row>
    <row r="287" ht="54.75" customHeight="1" spans="1:7">
      <c r="A287" s="15" t="s">
        <v>592</v>
      </c>
      <c r="B287" s="27" t="s">
        <v>593</v>
      </c>
      <c r="C287" s="15" t="s">
        <v>594</v>
      </c>
      <c r="D287" s="18">
        <v>43791.7665277778</v>
      </c>
      <c r="E287" s="15" t="s">
        <v>17</v>
      </c>
      <c r="F287" s="15" t="s">
        <v>595</v>
      </c>
      <c r="G287" s="20">
        <v>0</v>
      </c>
    </row>
    <row r="288" ht="54.75" customHeight="1" spans="1:7">
      <c r="A288" s="15" t="s">
        <v>59</v>
      </c>
      <c r="B288" s="20" t="s">
        <v>596</v>
      </c>
      <c r="C288" s="20"/>
      <c r="D288" s="20"/>
      <c r="E288" s="20"/>
      <c r="F288" s="20"/>
      <c r="G288" s="20">
        <f>SUM(G289:G290)</f>
        <v>198</v>
      </c>
    </row>
    <row r="289" ht="54.75" customHeight="1" spans="1:7">
      <c r="A289" s="15" t="s">
        <v>597</v>
      </c>
      <c r="B289" s="27" t="s">
        <v>598</v>
      </c>
      <c r="C289" s="15" t="s">
        <v>599</v>
      </c>
      <c r="D289" s="18">
        <v>43643.4571412037</v>
      </c>
      <c r="E289" s="15" t="s">
        <v>17</v>
      </c>
      <c r="F289" s="15" t="s">
        <v>600</v>
      </c>
      <c r="G289" s="20">
        <v>69</v>
      </c>
    </row>
    <row r="290" ht="54.75" customHeight="1" spans="1:7">
      <c r="A290" s="15" t="s">
        <v>597</v>
      </c>
      <c r="B290" s="27" t="s">
        <v>598</v>
      </c>
      <c r="C290" s="15" t="s">
        <v>601</v>
      </c>
      <c r="D290" s="18">
        <v>43643.4571412037</v>
      </c>
      <c r="E290" s="15" t="s">
        <v>17</v>
      </c>
      <c r="F290" s="15" t="s">
        <v>602</v>
      </c>
      <c r="G290" s="20">
        <v>129</v>
      </c>
    </row>
    <row r="291" ht="54.75" customHeight="1" spans="1:7">
      <c r="A291" s="15" t="s">
        <v>65</v>
      </c>
      <c r="B291" s="20" t="s">
        <v>603</v>
      </c>
      <c r="C291" s="20"/>
      <c r="D291" s="20"/>
      <c r="E291" s="20"/>
      <c r="F291" s="20"/>
      <c r="G291" s="20">
        <f>SUM(G292:G293)</f>
        <v>60</v>
      </c>
    </row>
    <row r="292" ht="54.75" customHeight="1" spans="1:7">
      <c r="A292" s="15" t="s">
        <v>604</v>
      </c>
      <c r="B292" s="27" t="s">
        <v>605</v>
      </c>
      <c r="C292" s="15" t="s">
        <v>606</v>
      </c>
      <c r="D292" s="18">
        <v>43656.5553356481</v>
      </c>
      <c r="E292" s="15" t="s">
        <v>17</v>
      </c>
      <c r="F292" s="15" t="s">
        <v>607</v>
      </c>
      <c r="G292" s="20">
        <v>60</v>
      </c>
    </row>
    <row r="293" ht="54.75" customHeight="1" spans="1:7">
      <c r="A293" s="15" t="s">
        <v>604</v>
      </c>
      <c r="B293" s="27" t="s">
        <v>605</v>
      </c>
      <c r="C293" s="15" t="s">
        <v>608</v>
      </c>
      <c r="D293" s="18">
        <v>43679.4795833333</v>
      </c>
      <c r="E293" s="15" t="s">
        <v>17</v>
      </c>
      <c r="F293" s="15" t="s">
        <v>609</v>
      </c>
      <c r="G293" s="20">
        <v>0</v>
      </c>
    </row>
    <row r="294" ht="54.75" customHeight="1" spans="1:7">
      <c r="A294" s="15" t="s">
        <v>469</v>
      </c>
      <c r="B294" s="20" t="s">
        <v>610</v>
      </c>
      <c r="C294" s="20"/>
      <c r="D294" s="20"/>
      <c r="E294" s="20"/>
      <c r="F294" s="20"/>
      <c r="G294" s="20">
        <f>G295</f>
        <v>0</v>
      </c>
    </row>
    <row r="295" ht="54.75" customHeight="1" spans="1:7">
      <c r="A295" s="15" t="s">
        <v>611</v>
      </c>
      <c r="B295" s="27" t="s">
        <v>612</v>
      </c>
      <c r="C295" s="15" t="s">
        <v>613</v>
      </c>
      <c r="D295" s="18">
        <v>43637.8404050926</v>
      </c>
      <c r="E295" s="15" t="s">
        <v>17</v>
      </c>
      <c r="F295" s="15" t="s">
        <v>614</v>
      </c>
      <c r="G295" s="20">
        <v>0</v>
      </c>
    </row>
    <row r="296" ht="54.75" customHeight="1" spans="1:7">
      <c r="A296" s="15" t="s">
        <v>525</v>
      </c>
      <c r="B296" s="20" t="s">
        <v>615</v>
      </c>
      <c r="C296" s="20"/>
      <c r="D296" s="20"/>
      <c r="E296" s="20"/>
      <c r="F296" s="20"/>
      <c r="G296" s="20">
        <f>G297</f>
        <v>0</v>
      </c>
    </row>
    <row r="297" ht="54.75" customHeight="1" spans="1:7">
      <c r="A297" s="15" t="s">
        <v>616</v>
      </c>
      <c r="B297" s="27" t="s">
        <v>617</v>
      </c>
      <c r="C297" s="15" t="s">
        <v>618</v>
      </c>
      <c r="D297" s="18">
        <v>43692.7357523148</v>
      </c>
      <c r="E297" s="15" t="s">
        <v>17</v>
      </c>
      <c r="F297" s="15" t="s">
        <v>619</v>
      </c>
      <c r="G297" s="20">
        <v>0</v>
      </c>
    </row>
    <row r="298" ht="54.75" customHeight="1" spans="1:7">
      <c r="A298" s="15" t="s">
        <v>73</v>
      </c>
      <c r="B298" s="20" t="s">
        <v>620</v>
      </c>
      <c r="C298" s="20"/>
      <c r="D298" s="20"/>
      <c r="E298" s="20"/>
      <c r="F298" s="20"/>
      <c r="G298" s="20">
        <f>G299</f>
        <v>10</v>
      </c>
    </row>
    <row r="299" ht="54.75" customHeight="1" spans="1:7">
      <c r="A299" s="15" t="s">
        <v>621</v>
      </c>
      <c r="B299" s="27" t="s">
        <v>622</v>
      </c>
      <c r="C299" s="15" t="s">
        <v>623</v>
      </c>
      <c r="D299" s="18">
        <v>43669.7950810185</v>
      </c>
      <c r="E299" s="15" t="s">
        <v>17</v>
      </c>
      <c r="F299" s="15" t="s">
        <v>624</v>
      </c>
      <c r="G299" s="20">
        <v>10</v>
      </c>
    </row>
    <row r="300" ht="54.75" customHeight="1" spans="1:7">
      <c r="A300" s="15" t="s">
        <v>142</v>
      </c>
      <c r="B300" s="20" t="s">
        <v>625</v>
      </c>
      <c r="C300" s="20"/>
      <c r="D300" s="20"/>
      <c r="E300" s="20"/>
      <c r="F300" s="20"/>
      <c r="G300" s="20">
        <f>G301</f>
        <v>0</v>
      </c>
    </row>
    <row r="301" ht="54.75" customHeight="1" spans="1:7">
      <c r="A301" s="15" t="s">
        <v>626</v>
      </c>
      <c r="B301" s="27" t="s">
        <v>627</v>
      </c>
      <c r="C301" s="15" t="s">
        <v>628</v>
      </c>
      <c r="D301" s="18">
        <v>43832.7510532407</v>
      </c>
      <c r="E301" s="15" t="s">
        <v>17</v>
      </c>
      <c r="F301" s="15" t="s">
        <v>629</v>
      </c>
      <c r="G301" s="20">
        <v>0</v>
      </c>
    </row>
    <row r="302" ht="54.75" customHeight="1" spans="1:7">
      <c r="A302" s="15" t="s">
        <v>630</v>
      </c>
      <c r="B302" s="27" t="s">
        <v>631</v>
      </c>
      <c r="C302" s="15"/>
      <c r="D302" s="18"/>
      <c r="E302" s="15"/>
      <c r="F302" s="15"/>
      <c r="G302" s="20">
        <f>G303</f>
        <v>500</v>
      </c>
    </row>
    <row r="303" ht="54.75" customHeight="1" spans="1:7">
      <c r="A303" s="15" t="s">
        <v>27</v>
      </c>
      <c r="B303" s="20" t="s">
        <v>632</v>
      </c>
      <c r="C303" s="20"/>
      <c r="D303" s="20"/>
      <c r="E303" s="20"/>
      <c r="F303" s="20"/>
      <c r="G303" s="20">
        <f>SUM(G304:G309)</f>
        <v>500</v>
      </c>
    </row>
    <row r="304" ht="54.75" customHeight="1" spans="1:7">
      <c r="A304" s="15" t="s">
        <v>633</v>
      </c>
      <c r="B304" s="27" t="s">
        <v>634</v>
      </c>
      <c r="C304" s="15" t="s">
        <v>635</v>
      </c>
      <c r="D304" s="18">
        <v>43595.8236689815</v>
      </c>
      <c r="E304" s="15" t="s">
        <v>17</v>
      </c>
      <c r="F304" s="15" t="s">
        <v>177</v>
      </c>
      <c r="G304" s="20">
        <v>0</v>
      </c>
    </row>
    <row r="305" ht="54.75" customHeight="1" spans="1:7">
      <c r="A305" s="15" t="s">
        <v>633</v>
      </c>
      <c r="B305" s="27" t="s">
        <v>634</v>
      </c>
      <c r="C305" s="15" t="s">
        <v>636</v>
      </c>
      <c r="D305" s="18">
        <v>43637.7989930556</v>
      </c>
      <c r="E305" s="15" t="s">
        <v>17</v>
      </c>
      <c r="F305" s="15" t="s">
        <v>637</v>
      </c>
      <c r="G305" s="20">
        <v>0</v>
      </c>
    </row>
    <row r="306" ht="54.75" customHeight="1" spans="1:7">
      <c r="A306" s="15" t="s">
        <v>633</v>
      </c>
      <c r="B306" s="27" t="s">
        <v>634</v>
      </c>
      <c r="C306" s="15" t="s">
        <v>638</v>
      </c>
      <c r="D306" s="18">
        <v>43656.7818171296</v>
      </c>
      <c r="E306" s="15" t="s">
        <v>17</v>
      </c>
      <c r="F306" s="15" t="s">
        <v>639</v>
      </c>
      <c r="G306" s="20">
        <v>200</v>
      </c>
    </row>
    <row r="307" ht="54.75" customHeight="1" spans="1:7">
      <c r="A307" s="15" t="s">
        <v>633</v>
      </c>
      <c r="B307" s="27" t="s">
        <v>634</v>
      </c>
      <c r="C307" s="15" t="s">
        <v>354</v>
      </c>
      <c r="D307" s="18">
        <v>43762.7780671296</v>
      </c>
      <c r="E307" s="15" t="s">
        <v>17</v>
      </c>
      <c r="F307" s="15" t="s">
        <v>355</v>
      </c>
      <c r="G307" s="20">
        <v>300</v>
      </c>
    </row>
    <row r="308" ht="54.75" customHeight="1" spans="1:7">
      <c r="A308" s="15" t="s">
        <v>633</v>
      </c>
      <c r="B308" s="27" t="s">
        <v>634</v>
      </c>
      <c r="C308" s="15" t="s">
        <v>146</v>
      </c>
      <c r="D308" s="18">
        <v>43595.8236689815</v>
      </c>
      <c r="E308" s="15" t="s">
        <v>17</v>
      </c>
      <c r="F308" s="15" t="s">
        <v>147</v>
      </c>
      <c r="G308" s="20">
        <v>0</v>
      </c>
    </row>
    <row r="309" ht="54.75" customHeight="1" spans="1:7">
      <c r="A309" s="15" t="s">
        <v>640</v>
      </c>
      <c r="B309" s="27" t="s">
        <v>641</v>
      </c>
      <c r="C309" s="15" t="s">
        <v>642</v>
      </c>
      <c r="D309" s="18">
        <v>43711.5418171296</v>
      </c>
      <c r="E309" s="15" t="s">
        <v>17</v>
      </c>
      <c r="F309" s="15" t="s">
        <v>643</v>
      </c>
      <c r="G309" s="20">
        <v>0</v>
      </c>
    </row>
    <row r="310" ht="54.75" customHeight="1" spans="1:7">
      <c r="A310" s="15" t="s">
        <v>644</v>
      </c>
      <c r="B310" s="27" t="s">
        <v>645</v>
      </c>
      <c r="C310" s="15"/>
      <c r="D310" s="18"/>
      <c r="E310" s="15"/>
      <c r="F310" s="15"/>
      <c r="G310" s="20">
        <f>G311+G347+G369+G388+G397+G399+G405</f>
        <v>14360</v>
      </c>
    </row>
    <row r="311" ht="54.75" customHeight="1" spans="1:7">
      <c r="A311" s="15" t="s">
        <v>12</v>
      </c>
      <c r="B311" s="20" t="s">
        <v>646</v>
      </c>
      <c r="C311" s="20"/>
      <c r="D311" s="20"/>
      <c r="E311" s="20"/>
      <c r="F311" s="20"/>
      <c r="G311" s="20">
        <f>SUM(G312:G346)</f>
        <v>8579</v>
      </c>
    </row>
    <row r="312" ht="54.75" customHeight="1" spans="1:7">
      <c r="A312" s="15" t="s">
        <v>647</v>
      </c>
      <c r="B312" s="27" t="s">
        <v>648</v>
      </c>
      <c r="C312" s="15" t="s">
        <v>649</v>
      </c>
      <c r="D312" s="18">
        <v>43669.7950810185</v>
      </c>
      <c r="E312" s="15" t="s">
        <v>17</v>
      </c>
      <c r="F312" s="15" t="s">
        <v>650</v>
      </c>
      <c r="G312" s="20">
        <v>20</v>
      </c>
    </row>
    <row r="313" ht="54.75" customHeight="1" spans="1:7">
      <c r="A313" s="15" t="s">
        <v>647</v>
      </c>
      <c r="B313" s="27" t="s">
        <v>648</v>
      </c>
      <c r="C313" s="15" t="s">
        <v>651</v>
      </c>
      <c r="D313" s="18">
        <v>43490.4842939815</v>
      </c>
      <c r="E313" s="15" t="s">
        <v>17</v>
      </c>
      <c r="F313" s="15" t="s">
        <v>652</v>
      </c>
      <c r="G313" s="20">
        <v>59</v>
      </c>
    </row>
    <row r="314" ht="54.75" customHeight="1" spans="1:7">
      <c r="A314" s="15" t="s">
        <v>647</v>
      </c>
      <c r="B314" s="27" t="s">
        <v>648</v>
      </c>
      <c r="C314" s="15" t="s">
        <v>653</v>
      </c>
      <c r="D314" s="18">
        <v>43494.8071296296</v>
      </c>
      <c r="E314" s="15" t="s">
        <v>17</v>
      </c>
      <c r="F314" s="15" t="s">
        <v>654</v>
      </c>
      <c r="G314" s="20">
        <v>7</v>
      </c>
    </row>
    <row r="315" ht="54.75" customHeight="1" spans="1:7">
      <c r="A315" s="15" t="s">
        <v>655</v>
      </c>
      <c r="B315" s="27" t="s">
        <v>656</v>
      </c>
      <c r="C315" s="15" t="s">
        <v>657</v>
      </c>
      <c r="D315" s="18">
        <v>43490.4842939815</v>
      </c>
      <c r="E315" s="15" t="s">
        <v>17</v>
      </c>
      <c r="F315" s="15" t="s">
        <v>658</v>
      </c>
      <c r="G315" s="20">
        <v>95</v>
      </c>
    </row>
    <row r="316" ht="54.75" customHeight="1" spans="1:7">
      <c r="A316" s="15" t="s">
        <v>655</v>
      </c>
      <c r="B316" s="27" t="s">
        <v>656</v>
      </c>
      <c r="C316" s="15" t="s">
        <v>659</v>
      </c>
      <c r="D316" s="18">
        <v>43511.8132523148</v>
      </c>
      <c r="E316" s="15" t="s">
        <v>17</v>
      </c>
      <c r="F316" s="15" t="s">
        <v>660</v>
      </c>
      <c r="G316" s="20">
        <v>4</v>
      </c>
    </row>
    <row r="317" ht="54.75" customHeight="1" spans="1:7">
      <c r="A317" s="15" t="s">
        <v>655</v>
      </c>
      <c r="B317" s="27" t="s">
        <v>656</v>
      </c>
      <c r="C317" s="15" t="s">
        <v>659</v>
      </c>
      <c r="D317" s="18">
        <v>43511.8132523148</v>
      </c>
      <c r="E317" s="15" t="s">
        <v>17</v>
      </c>
      <c r="F317" s="15" t="s">
        <v>661</v>
      </c>
      <c r="G317" s="20">
        <v>73</v>
      </c>
    </row>
    <row r="318" ht="54.75" customHeight="1" spans="1:7">
      <c r="A318" s="15" t="s">
        <v>655</v>
      </c>
      <c r="B318" s="27" t="s">
        <v>656</v>
      </c>
      <c r="C318" s="15" t="s">
        <v>659</v>
      </c>
      <c r="D318" s="18">
        <v>43511.8132523148</v>
      </c>
      <c r="E318" s="15" t="s">
        <v>17</v>
      </c>
      <c r="F318" s="15" t="s">
        <v>662</v>
      </c>
      <c r="G318" s="20">
        <v>0</v>
      </c>
    </row>
    <row r="319" ht="54.75" customHeight="1" spans="1:7">
      <c r="A319" s="15" t="s">
        <v>655</v>
      </c>
      <c r="B319" s="27" t="s">
        <v>656</v>
      </c>
      <c r="C319" s="15" t="s">
        <v>653</v>
      </c>
      <c r="D319" s="18">
        <v>43494.8071296296</v>
      </c>
      <c r="E319" s="15" t="s">
        <v>17</v>
      </c>
      <c r="F319" s="15" t="s">
        <v>663</v>
      </c>
      <c r="G319" s="20">
        <v>3</v>
      </c>
    </row>
    <row r="320" ht="54.75" customHeight="1" spans="1:7">
      <c r="A320" s="15" t="s">
        <v>655</v>
      </c>
      <c r="B320" s="27" t="s">
        <v>656</v>
      </c>
      <c r="C320" s="15" t="s">
        <v>664</v>
      </c>
      <c r="D320" s="18">
        <v>43511.8132523148</v>
      </c>
      <c r="E320" s="15" t="s">
        <v>17</v>
      </c>
      <c r="F320" s="15" t="s">
        <v>665</v>
      </c>
      <c r="G320" s="20">
        <v>0</v>
      </c>
    </row>
    <row r="321" ht="54.75" customHeight="1" spans="1:7">
      <c r="A321" s="15" t="s">
        <v>655</v>
      </c>
      <c r="B321" s="27" t="s">
        <v>656</v>
      </c>
      <c r="C321" s="15" t="s">
        <v>666</v>
      </c>
      <c r="D321" s="18">
        <v>43824.7145023148</v>
      </c>
      <c r="E321" s="15" t="s">
        <v>17</v>
      </c>
      <c r="F321" s="15" t="s">
        <v>667</v>
      </c>
      <c r="G321" s="20">
        <v>0</v>
      </c>
    </row>
    <row r="322" ht="54.75" customHeight="1" spans="1:7">
      <c r="A322" s="15" t="s">
        <v>655</v>
      </c>
      <c r="B322" s="27" t="s">
        <v>656</v>
      </c>
      <c r="C322" s="15" t="s">
        <v>668</v>
      </c>
      <c r="D322" s="18">
        <v>43642.7778125</v>
      </c>
      <c r="E322" s="15" t="s">
        <v>17</v>
      </c>
      <c r="F322" s="15" t="s">
        <v>669</v>
      </c>
      <c r="G322" s="20">
        <v>0</v>
      </c>
    </row>
    <row r="323" ht="54.75" customHeight="1" spans="1:7">
      <c r="A323" s="15" t="s">
        <v>670</v>
      </c>
      <c r="B323" s="27" t="s">
        <v>671</v>
      </c>
      <c r="C323" s="15" t="s">
        <v>672</v>
      </c>
      <c r="D323" s="18">
        <v>43511.8132523148</v>
      </c>
      <c r="E323" s="15" t="s">
        <v>17</v>
      </c>
      <c r="F323" s="15" t="s">
        <v>673</v>
      </c>
      <c r="G323" s="20">
        <v>0</v>
      </c>
    </row>
    <row r="324" ht="54.75" customHeight="1" spans="1:7">
      <c r="A324" s="15" t="s">
        <v>670</v>
      </c>
      <c r="B324" s="27" t="s">
        <v>671</v>
      </c>
      <c r="C324" s="15" t="s">
        <v>674</v>
      </c>
      <c r="D324" s="18">
        <v>43571.7648842593</v>
      </c>
      <c r="E324" s="15" t="s">
        <v>17</v>
      </c>
      <c r="F324" s="15" t="s">
        <v>675</v>
      </c>
      <c r="G324" s="20">
        <v>0</v>
      </c>
    </row>
    <row r="325" ht="54.75" customHeight="1" spans="1:7">
      <c r="A325" s="15" t="s">
        <v>676</v>
      </c>
      <c r="B325" s="27" t="s">
        <v>677</v>
      </c>
      <c r="C325" s="15" t="s">
        <v>651</v>
      </c>
      <c r="D325" s="18">
        <v>43490.4842939815</v>
      </c>
      <c r="E325" s="15" t="s">
        <v>17</v>
      </c>
      <c r="F325" s="15" t="s">
        <v>652</v>
      </c>
      <c r="G325" s="20">
        <v>0</v>
      </c>
    </row>
    <row r="326" ht="54.75" customHeight="1" spans="1:7">
      <c r="A326" s="15" t="s">
        <v>678</v>
      </c>
      <c r="B326" s="27" t="s">
        <v>679</v>
      </c>
      <c r="C326" s="15" t="s">
        <v>651</v>
      </c>
      <c r="D326" s="18">
        <v>43490.4842939815</v>
      </c>
      <c r="E326" s="15" t="s">
        <v>17</v>
      </c>
      <c r="F326" s="15" t="s">
        <v>652</v>
      </c>
      <c r="G326" s="20">
        <v>80</v>
      </c>
    </row>
    <row r="327" ht="54.75" customHeight="1" spans="1:7">
      <c r="A327" s="15" t="s">
        <v>680</v>
      </c>
      <c r="B327" s="27" t="s">
        <v>681</v>
      </c>
      <c r="C327" s="15" t="s">
        <v>636</v>
      </c>
      <c r="D327" s="18">
        <v>43637.7989930556</v>
      </c>
      <c r="E327" s="15" t="s">
        <v>17</v>
      </c>
      <c r="F327" s="15" t="s">
        <v>682</v>
      </c>
      <c r="G327" s="20">
        <v>0</v>
      </c>
    </row>
    <row r="328" ht="54.75" customHeight="1" spans="1:7">
      <c r="A328" s="15" t="s">
        <v>683</v>
      </c>
      <c r="B328" s="27" t="s">
        <v>684</v>
      </c>
      <c r="C328" s="15" t="s">
        <v>651</v>
      </c>
      <c r="D328" s="18">
        <v>43490.4842939815</v>
      </c>
      <c r="E328" s="15" t="s">
        <v>17</v>
      </c>
      <c r="F328" s="15" t="s">
        <v>652</v>
      </c>
      <c r="G328" s="20">
        <v>0</v>
      </c>
    </row>
    <row r="329" ht="54.75" customHeight="1" spans="1:7">
      <c r="A329" s="15" t="s">
        <v>685</v>
      </c>
      <c r="B329" s="27" t="s">
        <v>686</v>
      </c>
      <c r="C329" s="15" t="s">
        <v>687</v>
      </c>
      <c r="D329" s="18">
        <v>43655.776400463</v>
      </c>
      <c r="E329" s="15" t="s">
        <v>17</v>
      </c>
      <c r="F329" s="15" t="s">
        <v>688</v>
      </c>
      <c r="G329" s="20">
        <v>0</v>
      </c>
    </row>
    <row r="330" ht="54.75" customHeight="1" spans="1:7">
      <c r="A330" s="15" t="s">
        <v>685</v>
      </c>
      <c r="B330" s="27" t="s">
        <v>686</v>
      </c>
      <c r="C330" s="15" t="s">
        <v>651</v>
      </c>
      <c r="D330" s="18">
        <v>43490.4842939815</v>
      </c>
      <c r="E330" s="15" t="s">
        <v>17</v>
      </c>
      <c r="F330" s="15" t="s">
        <v>652</v>
      </c>
      <c r="G330" s="20">
        <v>0</v>
      </c>
    </row>
    <row r="331" ht="54.75" customHeight="1" spans="1:7">
      <c r="A331" s="15" t="s">
        <v>685</v>
      </c>
      <c r="B331" s="27" t="s">
        <v>686</v>
      </c>
      <c r="C331" s="15" t="s">
        <v>689</v>
      </c>
      <c r="D331" s="18">
        <v>43642.7778125</v>
      </c>
      <c r="E331" s="15" t="s">
        <v>17</v>
      </c>
      <c r="F331" s="15" t="s">
        <v>690</v>
      </c>
      <c r="G331" s="20">
        <v>5831</v>
      </c>
    </row>
    <row r="332" ht="54.75" customHeight="1" spans="1:7">
      <c r="A332" s="15" t="s">
        <v>685</v>
      </c>
      <c r="B332" s="27" t="s">
        <v>686</v>
      </c>
      <c r="C332" s="15" t="s">
        <v>691</v>
      </c>
      <c r="D332" s="18">
        <v>43635.7486805556</v>
      </c>
      <c r="E332" s="15" t="s">
        <v>17</v>
      </c>
      <c r="F332" s="15" t="s">
        <v>692</v>
      </c>
      <c r="G332" s="20">
        <v>8</v>
      </c>
    </row>
    <row r="333" ht="54.75" customHeight="1" spans="1:7">
      <c r="A333" s="15" t="s">
        <v>693</v>
      </c>
      <c r="B333" s="27" t="s">
        <v>694</v>
      </c>
      <c r="C333" s="15" t="s">
        <v>695</v>
      </c>
      <c r="D333" s="18">
        <v>43676.7753356481</v>
      </c>
      <c r="E333" s="15" t="s">
        <v>17</v>
      </c>
      <c r="F333" s="15" t="s">
        <v>696</v>
      </c>
      <c r="G333" s="20">
        <v>298</v>
      </c>
    </row>
    <row r="334" ht="54.75" customHeight="1" spans="1:7">
      <c r="A334" s="15" t="s">
        <v>693</v>
      </c>
      <c r="B334" s="27" t="s">
        <v>694</v>
      </c>
      <c r="C334" s="15" t="s">
        <v>697</v>
      </c>
      <c r="D334" s="18">
        <v>43649.6953472222</v>
      </c>
      <c r="E334" s="15" t="s">
        <v>17</v>
      </c>
      <c r="F334" s="15" t="s">
        <v>698</v>
      </c>
      <c r="G334" s="20">
        <v>0</v>
      </c>
    </row>
    <row r="335" ht="54.75" customHeight="1" spans="1:7">
      <c r="A335" s="15" t="s">
        <v>693</v>
      </c>
      <c r="B335" s="27" t="s">
        <v>694</v>
      </c>
      <c r="C335" s="15" t="s">
        <v>699</v>
      </c>
      <c r="D335" s="18">
        <v>43665.5299421296</v>
      </c>
      <c r="E335" s="15" t="s">
        <v>17</v>
      </c>
      <c r="F335" s="15" t="s">
        <v>700</v>
      </c>
      <c r="G335" s="20">
        <v>89</v>
      </c>
    </row>
    <row r="336" ht="54.75" customHeight="1" spans="1:7">
      <c r="A336" s="15" t="s">
        <v>701</v>
      </c>
      <c r="B336" s="27" t="s">
        <v>702</v>
      </c>
      <c r="C336" s="15" t="s">
        <v>651</v>
      </c>
      <c r="D336" s="18">
        <v>43490.4842939815</v>
      </c>
      <c r="E336" s="15" t="s">
        <v>17</v>
      </c>
      <c r="F336" s="15" t="s">
        <v>652</v>
      </c>
      <c r="G336" s="20">
        <v>120</v>
      </c>
    </row>
    <row r="337" ht="54.75" customHeight="1" spans="1:7">
      <c r="A337" s="15" t="s">
        <v>701</v>
      </c>
      <c r="B337" s="27" t="s">
        <v>702</v>
      </c>
      <c r="C337" s="15" t="s">
        <v>703</v>
      </c>
      <c r="D337" s="18">
        <v>43490.4842939815</v>
      </c>
      <c r="E337" s="15" t="s">
        <v>17</v>
      </c>
      <c r="F337" s="15" t="s">
        <v>704</v>
      </c>
      <c r="G337" s="20">
        <v>228</v>
      </c>
    </row>
    <row r="338" ht="54.75" customHeight="1" spans="1:7">
      <c r="A338" s="15" t="s">
        <v>701</v>
      </c>
      <c r="B338" s="27" t="s">
        <v>702</v>
      </c>
      <c r="C338" s="15" t="s">
        <v>659</v>
      </c>
      <c r="D338" s="18">
        <v>43511.8132523148</v>
      </c>
      <c r="E338" s="15" t="s">
        <v>17</v>
      </c>
      <c r="F338" s="15" t="s">
        <v>705</v>
      </c>
      <c r="G338" s="20">
        <v>0</v>
      </c>
    </row>
    <row r="339" ht="54.75" customHeight="1" spans="1:7">
      <c r="A339" s="15" t="s">
        <v>701</v>
      </c>
      <c r="B339" s="27" t="s">
        <v>702</v>
      </c>
      <c r="C339" s="15" t="s">
        <v>659</v>
      </c>
      <c r="D339" s="18">
        <v>43511.8132523148</v>
      </c>
      <c r="E339" s="15" t="s">
        <v>17</v>
      </c>
      <c r="F339" s="15" t="s">
        <v>706</v>
      </c>
      <c r="G339" s="20">
        <v>5</v>
      </c>
    </row>
    <row r="340" ht="54.75" customHeight="1" spans="1:7">
      <c r="A340" s="15" t="s">
        <v>701</v>
      </c>
      <c r="B340" s="27" t="s">
        <v>702</v>
      </c>
      <c r="C340" s="15" t="s">
        <v>653</v>
      </c>
      <c r="D340" s="18">
        <v>43494.8071296296</v>
      </c>
      <c r="E340" s="15" t="s">
        <v>17</v>
      </c>
      <c r="F340" s="15" t="s">
        <v>707</v>
      </c>
      <c r="G340" s="20">
        <v>73</v>
      </c>
    </row>
    <row r="341" ht="54.75" customHeight="1" spans="1:7">
      <c r="A341" s="15" t="s">
        <v>701</v>
      </c>
      <c r="B341" s="27" t="s">
        <v>702</v>
      </c>
      <c r="C341" s="15" t="s">
        <v>708</v>
      </c>
      <c r="D341" s="18">
        <v>43648.566712963</v>
      </c>
      <c r="E341" s="15" t="s">
        <v>17</v>
      </c>
      <c r="F341" s="15" t="s">
        <v>709</v>
      </c>
      <c r="G341" s="20">
        <v>7</v>
      </c>
    </row>
    <row r="342" ht="54.75" customHeight="1" spans="1:7">
      <c r="A342" s="15" t="s">
        <v>701</v>
      </c>
      <c r="B342" s="27" t="s">
        <v>702</v>
      </c>
      <c r="C342" s="15" t="s">
        <v>710</v>
      </c>
      <c r="D342" s="18">
        <v>43609.4513888889</v>
      </c>
      <c r="E342" s="15" t="s">
        <v>17</v>
      </c>
      <c r="F342" s="15" t="s">
        <v>711</v>
      </c>
      <c r="G342" s="20">
        <v>7</v>
      </c>
    </row>
    <row r="343" ht="54.75" customHeight="1" spans="1:7">
      <c r="A343" s="15" t="s">
        <v>701</v>
      </c>
      <c r="B343" s="27" t="s">
        <v>702</v>
      </c>
      <c r="C343" s="15" t="s">
        <v>712</v>
      </c>
      <c r="D343" s="18">
        <v>43642.7778125</v>
      </c>
      <c r="E343" s="15" t="s">
        <v>17</v>
      </c>
      <c r="F343" s="15" t="s">
        <v>713</v>
      </c>
      <c r="G343" s="20">
        <v>117</v>
      </c>
    </row>
    <row r="344" ht="54.75" customHeight="1" spans="1:7">
      <c r="A344" s="15" t="s">
        <v>701</v>
      </c>
      <c r="B344" s="27" t="s">
        <v>702</v>
      </c>
      <c r="C344" s="15" t="s">
        <v>712</v>
      </c>
      <c r="D344" s="18">
        <v>43648.566712963</v>
      </c>
      <c r="E344" s="15" t="s">
        <v>17</v>
      </c>
      <c r="F344" s="15" t="s">
        <v>714</v>
      </c>
      <c r="G344" s="20">
        <v>86</v>
      </c>
    </row>
    <row r="345" ht="54.75" customHeight="1" spans="1:7">
      <c r="A345" s="15" t="s">
        <v>701</v>
      </c>
      <c r="B345" s="27" t="s">
        <v>702</v>
      </c>
      <c r="C345" s="15" t="s">
        <v>715</v>
      </c>
      <c r="D345" s="18">
        <v>43635.7242708333</v>
      </c>
      <c r="E345" s="15" t="s">
        <v>17</v>
      </c>
      <c r="F345" s="15" t="s">
        <v>716</v>
      </c>
      <c r="G345" s="20">
        <v>209</v>
      </c>
    </row>
    <row r="346" ht="54.75" customHeight="1" spans="1:7">
      <c r="A346" s="15" t="s">
        <v>701</v>
      </c>
      <c r="B346" s="27" t="s">
        <v>702</v>
      </c>
      <c r="C346" s="15" t="s">
        <v>717</v>
      </c>
      <c r="D346" s="18">
        <v>43647.8203587963</v>
      </c>
      <c r="E346" s="15" t="s">
        <v>17</v>
      </c>
      <c r="F346" s="15" t="s">
        <v>718</v>
      </c>
      <c r="G346" s="20">
        <v>1160</v>
      </c>
    </row>
    <row r="347" ht="54.75" customHeight="1" spans="1:7">
      <c r="A347" s="15" t="s">
        <v>19</v>
      </c>
      <c r="B347" s="20" t="s">
        <v>719</v>
      </c>
      <c r="C347" s="20"/>
      <c r="D347" s="20"/>
      <c r="E347" s="20"/>
      <c r="F347" s="20"/>
      <c r="G347" s="20">
        <f>SUM(G348:G368)</f>
        <v>1225</v>
      </c>
    </row>
    <row r="348" ht="54.75" customHeight="1" spans="1:7">
      <c r="A348" s="15" t="s">
        <v>720</v>
      </c>
      <c r="B348" s="27" t="s">
        <v>721</v>
      </c>
      <c r="C348" s="15" t="s">
        <v>722</v>
      </c>
      <c r="D348" s="18">
        <v>43622.8909027778</v>
      </c>
      <c r="E348" s="15" t="s">
        <v>17</v>
      </c>
      <c r="F348" s="15" t="s">
        <v>723</v>
      </c>
      <c r="G348" s="20">
        <v>0</v>
      </c>
    </row>
    <row r="349" ht="54.75" customHeight="1" spans="1:7">
      <c r="A349" s="15" t="s">
        <v>720</v>
      </c>
      <c r="B349" s="27" t="s">
        <v>721</v>
      </c>
      <c r="C349" s="15" t="s">
        <v>724</v>
      </c>
      <c r="D349" s="18">
        <v>43628.4586805556</v>
      </c>
      <c r="E349" s="15" t="s">
        <v>17</v>
      </c>
      <c r="F349" s="15" t="s">
        <v>725</v>
      </c>
      <c r="G349" s="20">
        <v>250</v>
      </c>
    </row>
    <row r="350" ht="54.75" customHeight="1" spans="1:7">
      <c r="A350" s="15" t="s">
        <v>720</v>
      </c>
      <c r="B350" s="27" t="s">
        <v>721</v>
      </c>
      <c r="C350" s="15" t="s">
        <v>726</v>
      </c>
      <c r="D350" s="18">
        <v>43490.4842939815</v>
      </c>
      <c r="E350" s="15" t="s">
        <v>17</v>
      </c>
      <c r="F350" s="15" t="s">
        <v>727</v>
      </c>
      <c r="G350" s="20">
        <v>50</v>
      </c>
    </row>
    <row r="351" ht="54.75" customHeight="1" spans="1:7">
      <c r="A351" s="15" t="s">
        <v>728</v>
      </c>
      <c r="B351" s="27" t="s">
        <v>729</v>
      </c>
      <c r="C351" s="15" t="s">
        <v>726</v>
      </c>
      <c r="D351" s="18">
        <v>43490.4842939815</v>
      </c>
      <c r="E351" s="15" t="s">
        <v>17</v>
      </c>
      <c r="F351" s="15" t="s">
        <v>727</v>
      </c>
      <c r="G351" s="20">
        <v>0</v>
      </c>
    </row>
    <row r="352" ht="54.75" customHeight="1" spans="1:7">
      <c r="A352" s="15" t="s">
        <v>730</v>
      </c>
      <c r="B352" s="27" t="s">
        <v>731</v>
      </c>
      <c r="C352" s="15" t="s">
        <v>722</v>
      </c>
      <c r="D352" s="18">
        <v>43622.8909027778</v>
      </c>
      <c r="E352" s="15" t="s">
        <v>17</v>
      </c>
      <c r="F352" s="15" t="s">
        <v>732</v>
      </c>
      <c r="G352" s="20">
        <v>24</v>
      </c>
    </row>
    <row r="353" ht="54.75" customHeight="1" spans="1:7">
      <c r="A353" s="15" t="s">
        <v>730</v>
      </c>
      <c r="B353" s="27" t="s">
        <v>731</v>
      </c>
      <c r="C353" s="15" t="s">
        <v>733</v>
      </c>
      <c r="D353" s="18">
        <v>43649.6953472222</v>
      </c>
      <c r="E353" s="15" t="s">
        <v>17</v>
      </c>
      <c r="F353" s="15" t="s">
        <v>734</v>
      </c>
      <c r="G353" s="20">
        <v>0</v>
      </c>
    </row>
    <row r="354" ht="54.75" customHeight="1" spans="1:7">
      <c r="A354" s="15" t="s">
        <v>730</v>
      </c>
      <c r="B354" s="27" t="s">
        <v>731</v>
      </c>
      <c r="C354" s="15" t="s">
        <v>726</v>
      </c>
      <c r="D354" s="18">
        <v>43490.4842939815</v>
      </c>
      <c r="E354" s="15" t="s">
        <v>17</v>
      </c>
      <c r="F354" s="15" t="s">
        <v>727</v>
      </c>
      <c r="G354" s="20">
        <v>81</v>
      </c>
    </row>
    <row r="355" ht="54.75" customHeight="1" spans="1:7">
      <c r="A355" s="15" t="s">
        <v>735</v>
      </c>
      <c r="B355" s="27" t="s">
        <v>736</v>
      </c>
      <c r="C355" s="15" t="s">
        <v>354</v>
      </c>
      <c r="D355" s="18">
        <v>43762.7780671296</v>
      </c>
      <c r="E355" s="15" t="s">
        <v>17</v>
      </c>
      <c r="F355" s="15" t="s">
        <v>355</v>
      </c>
      <c r="G355" s="20">
        <v>0</v>
      </c>
    </row>
    <row r="356" ht="54.75" customHeight="1" spans="1:7">
      <c r="A356" s="15" t="s">
        <v>737</v>
      </c>
      <c r="B356" s="27" t="s">
        <v>738</v>
      </c>
      <c r="C356" s="15" t="s">
        <v>722</v>
      </c>
      <c r="D356" s="18">
        <v>43622.8909027778</v>
      </c>
      <c r="E356" s="15" t="s">
        <v>17</v>
      </c>
      <c r="F356" s="15" t="s">
        <v>739</v>
      </c>
      <c r="G356" s="20">
        <v>250</v>
      </c>
    </row>
    <row r="357" ht="54.75" customHeight="1" spans="1:7">
      <c r="A357" s="15" t="s">
        <v>740</v>
      </c>
      <c r="B357" s="27" t="s">
        <v>741</v>
      </c>
      <c r="C357" s="15" t="s">
        <v>726</v>
      </c>
      <c r="D357" s="18">
        <v>43490.4842939815</v>
      </c>
      <c r="E357" s="15" t="s">
        <v>17</v>
      </c>
      <c r="F357" s="15" t="s">
        <v>727</v>
      </c>
      <c r="G357" s="20">
        <v>2</v>
      </c>
    </row>
    <row r="358" ht="54.75" customHeight="1" spans="1:7">
      <c r="A358" s="15" t="s">
        <v>742</v>
      </c>
      <c r="B358" s="27" t="s">
        <v>743</v>
      </c>
      <c r="C358" s="15" t="s">
        <v>722</v>
      </c>
      <c r="D358" s="18">
        <v>43622.8909027778</v>
      </c>
      <c r="E358" s="15" t="s">
        <v>17</v>
      </c>
      <c r="F358" s="15" t="s">
        <v>744</v>
      </c>
      <c r="G358" s="20">
        <v>0</v>
      </c>
    </row>
    <row r="359" ht="54.75" customHeight="1" spans="1:7">
      <c r="A359" s="15" t="s">
        <v>745</v>
      </c>
      <c r="B359" s="27" t="s">
        <v>746</v>
      </c>
      <c r="C359" s="15" t="s">
        <v>722</v>
      </c>
      <c r="D359" s="18">
        <v>43622.8909027778</v>
      </c>
      <c r="E359" s="15" t="s">
        <v>17</v>
      </c>
      <c r="F359" s="15" t="s">
        <v>747</v>
      </c>
      <c r="G359" s="20">
        <v>0</v>
      </c>
    </row>
    <row r="360" ht="54.75" customHeight="1" spans="1:7">
      <c r="A360" s="15" t="s">
        <v>748</v>
      </c>
      <c r="B360" s="27" t="s">
        <v>749</v>
      </c>
      <c r="C360" s="15" t="s">
        <v>722</v>
      </c>
      <c r="D360" s="18">
        <v>43626.4545717593</v>
      </c>
      <c r="E360" s="15" t="s">
        <v>17</v>
      </c>
      <c r="F360" s="15" t="s">
        <v>750</v>
      </c>
      <c r="G360" s="20">
        <v>0</v>
      </c>
    </row>
    <row r="361" ht="54.75" customHeight="1" spans="1:7">
      <c r="A361" s="15" t="s">
        <v>748</v>
      </c>
      <c r="B361" s="27" t="s">
        <v>749</v>
      </c>
      <c r="C361" s="15" t="s">
        <v>726</v>
      </c>
      <c r="D361" s="18">
        <v>43490.4842939815</v>
      </c>
      <c r="E361" s="15" t="s">
        <v>17</v>
      </c>
      <c r="F361" s="15" t="s">
        <v>727</v>
      </c>
      <c r="G361" s="20">
        <v>0</v>
      </c>
    </row>
    <row r="362" ht="54.75" customHeight="1" spans="1:7">
      <c r="A362" s="15" t="s">
        <v>751</v>
      </c>
      <c r="B362" s="27" t="s">
        <v>752</v>
      </c>
      <c r="C362" s="15" t="s">
        <v>753</v>
      </c>
      <c r="D362" s="18">
        <v>43622.5452199074</v>
      </c>
      <c r="E362" s="15" t="s">
        <v>17</v>
      </c>
      <c r="F362" s="15" t="s">
        <v>754</v>
      </c>
      <c r="G362" s="20">
        <v>208</v>
      </c>
    </row>
    <row r="363" ht="54.75" customHeight="1" spans="1:7">
      <c r="A363" s="15" t="s">
        <v>751</v>
      </c>
      <c r="B363" s="27" t="s">
        <v>752</v>
      </c>
      <c r="C363" s="15" t="s">
        <v>755</v>
      </c>
      <c r="D363" s="18">
        <v>43635.4658333333</v>
      </c>
      <c r="E363" s="15" t="s">
        <v>17</v>
      </c>
      <c r="F363" s="15" t="s">
        <v>756</v>
      </c>
      <c r="G363" s="20">
        <v>0</v>
      </c>
    </row>
    <row r="364" ht="54.75" customHeight="1" spans="1:7">
      <c r="A364" s="15" t="s">
        <v>751</v>
      </c>
      <c r="B364" s="27" t="s">
        <v>752</v>
      </c>
      <c r="C364" s="15" t="s">
        <v>755</v>
      </c>
      <c r="D364" s="18">
        <v>43635.4658333333</v>
      </c>
      <c r="E364" s="15" t="s">
        <v>17</v>
      </c>
      <c r="F364" s="15" t="s">
        <v>757</v>
      </c>
      <c r="G364" s="20">
        <v>1</v>
      </c>
    </row>
    <row r="365" ht="54.75" customHeight="1" spans="1:7">
      <c r="A365" s="15" t="s">
        <v>751</v>
      </c>
      <c r="B365" s="27" t="s">
        <v>752</v>
      </c>
      <c r="C365" s="15" t="s">
        <v>758</v>
      </c>
      <c r="D365" s="18">
        <v>43490.4842939815</v>
      </c>
      <c r="E365" s="15" t="s">
        <v>17</v>
      </c>
      <c r="F365" s="15" t="s">
        <v>759</v>
      </c>
      <c r="G365" s="20">
        <v>333</v>
      </c>
    </row>
    <row r="366" ht="54.75" customHeight="1" spans="1:7">
      <c r="A366" s="15" t="s">
        <v>751</v>
      </c>
      <c r="B366" s="27" t="s">
        <v>752</v>
      </c>
      <c r="C366" s="15" t="s">
        <v>659</v>
      </c>
      <c r="D366" s="18">
        <v>43511.8132523148</v>
      </c>
      <c r="E366" s="15" t="s">
        <v>17</v>
      </c>
      <c r="F366" s="15" t="s">
        <v>760</v>
      </c>
      <c r="G366" s="20">
        <v>0</v>
      </c>
    </row>
    <row r="367" ht="54.75" customHeight="1" spans="1:7">
      <c r="A367" s="15" t="s">
        <v>751</v>
      </c>
      <c r="B367" s="27" t="s">
        <v>752</v>
      </c>
      <c r="C367" s="15" t="s">
        <v>653</v>
      </c>
      <c r="D367" s="18">
        <v>43494.8071296296</v>
      </c>
      <c r="E367" s="15" t="s">
        <v>17</v>
      </c>
      <c r="F367" s="15" t="s">
        <v>761</v>
      </c>
      <c r="G367" s="20">
        <v>25</v>
      </c>
    </row>
    <row r="368" ht="54.75" customHeight="1" spans="1:7">
      <c r="A368" s="15" t="s">
        <v>751</v>
      </c>
      <c r="B368" s="27" t="s">
        <v>752</v>
      </c>
      <c r="C368" s="15" t="s">
        <v>710</v>
      </c>
      <c r="D368" s="18">
        <v>43609.4513888889</v>
      </c>
      <c r="E368" s="15" t="s">
        <v>17</v>
      </c>
      <c r="F368" s="15" t="s">
        <v>762</v>
      </c>
      <c r="G368" s="20">
        <v>1</v>
      </c>
    </row>
    <row r="369" ht="54.75" customHeight="1" spans="1:7">
      <c r="A369" s="15" t="s">
        <v>27</v>
      </c>
      <c r="B369" s="20" t="s">
        <v>763</v>
      </c>
      <c r="C369" s="20"/>
      <c r="D369" s="20"/>
      <c r="E369" s="20"/>
      <c r="F369" s="20"/>
      <c r="G369" s="52">
        <f>SUM(G370:G387)</f>
        <v>1959</v>
      </c>
    </row>
    <row r="370" ht="54.75" customHeight="1" spans="1:7">
      <c r="A370" s="15" t="s">
        <v>764</v>
      </c>
      <c r="B370" s="27" t="s">
        <v>765</v>
      </c>
      <c r="C370" s="15" t="s">
        <v>766</v>
      </c>
      <c r="D370" s="18">
        <v>43590.802349537</v>
      </c>
      <c r="E370" s="15" t="s">
        <v>17</v>
      </c>
      <c r="F370" s="15" t="s">
        <v>767</v>
      </c>
      <c r="G370" s="20">
        <v>0</v>
      </c>
    </row>
    <row r="371" ht="54.75" customHeight="1" spans="1:7">
      <c r="A371" s="15" t="s">
        <v>764</v>
      </c>
      <c r="B371" s="27" t="s">
        <v>765</v>
      </c>
      <c r="C371" s="15" t="s">
        <v>768</v>
      </c>
      <c r="D371" s="18">
        <v>43685.5166550926</v>
      </c>
      <c r="E371" s="15" t="s">
        <v>17</v>
      </c>
      <c r="F371" s="15" t="s">
        <v>769</v>
      </c>
      <c r="G371" s="20">
        <v>0</v>
      </c>
    </row>
    <row r="372" ht="54.75" customHeight="1" spans="1:7">
      <c r="A372" s="15" t="s">
        <v>770</v>
      </c>
      <c r="B372" s="27" t="s">
        <v>771</v>
      </c>
      <c r="C372" s="15" t="s">
        <v>659</v>
      </c>
      <c r="D372" s="18">
        <v>43511.8132523148</v>
      </c>
      <c r="E372" s="15" t="s">
        <v>17</v>
      </c>
      <c r="F372" s="15" t="s">
        <v>772</v>
      </c>
      <c r="G372" s="20">
        <v>0</v>
      </c>
    </row>
    <row r="373" ht="54.75" customHeight="1" spans="1:7">
      <c r="A373" s="15" t="s">
        <v>773</v>
      </c>
      <c r="B373" s="27" t="s">
        <v>774</v>
      </c>
      <c r="C373" s="15" t="s">
        <v>775</v>
      </c>
      <c r="D373" s="18">
        <v>43490.4842939815</v>
      </c>
      <c r="E373" s="15" t="s">
        <v>17</v>
      </c>
      <c r="F373" s="15" t="s">
        <v>776</v>
      </c>
      <c r="G373" s="20">
        <v>0</v>
      </c>
    </row>
    <row r="374" ht="54.75" customHeight="1" spans="1:7">
      <c r="A374" s="15" t="s">
        <v>777</v>
      </c>
      <c r="B374" s="27" t="s">
        <v>778</v>
      </c>
      <c r="C374" s="15" t="s">
        <v>775</v>
      </c>
      <c r="D374" s="18">
        <v>43490.4842939815</v>
      </c>
      <c r="E374" s="15" t="s">
        <v>17</v>
      </c>
      <c r="F374" s="15" t="s">
        <v>776</v>
      </c>
      <c r="G374" s="20">
        <v>10</v>
      </c>
    </row>
    <row r="375" ht="54.75" customHeight="1" spans="1:7">
      <c r="A375" s="15" t="s">
        <v>777</v>
      </c>
      <c r="B375" s="27" t="s">
        <v>778</v>
      </c>
      <c r="C375" s="15" t="s">
        <v>779</v>
      </c>
      <c r="D375" s="18">
        <v>43642.7778125</v>
      </c>
      <c r="E375" s="15" t="s">
        <v>17</v>
      </c>
      <c r="F375" s="15" t="s">
        <v>780</v>
      </c>
      <c r="G375" s="20">
        <v>0</v>
      </c>
    </row>
    <row r="376" ht="54.75" customHeight="1" spans="1:7">
      <c r="A376" s="15" t="s">
        <v>777</v>
      </c>
      <c r="B376" s="27" t="s">
        <v>778</v>
      </c>
      <c r="C376" s="15" t="s">
        <v>781</v>
      </c>
      <c r="D376" s="18">
        <v>43773.7366319444</v>
      </c>
      <c r="E376" s="15" t="s">
        <v>17</v>
      </c>
      <c r="F376" s="15" t="s">
        <v>782</v>
      </c>
      <c r="G376" s="20">
        <v>0</v>
      </c>
    </row>
    <row r="377" ht="54.75" customHeight="1" spans="1:7">
      <c r="A377" s="15" t="s">
        <v>783</v>
      </c>
      <c r="B377" s="27" t="s">
        <v>784</v>
      </c>
      <c r="C377" s="15" t="s">
        <v>653</v>
      </c>
      <c r="D377" s="18">
        <v>43494.8071296296</v>
      </c>
      <c r="E377" s="15" t="s">
        <v>17</v>
      </c>
      <c r="F377" s="15" t="s">
        <v>785</v>
      </c>
      <c r="G377" s="20">
        <v>86</v>
      </c>
    </row>
    <row r="378" ht="54.75" customHeight="1" spans="1:7">
      <c r="A378" s="15" t="s">
        <v>783</v>
      </c>
      <c r="B378" s="27" t="s">
        <v>784</v>
      </c>
      <c r="C378" s="15" t="s">
        <v>710</v>
      </c>
      <c r="D378" s="18">
        <v>43609.4513888889</v>
      </c>
      <c r="E378" s="15" t="s">
        <v>17</v>
      </c>
      <c r="F378" s="15" t="s">
        <v>786</v>
      </c>
      <c r="G378" s="20">
        <v>36</v>
      </c>
    </row>
    <row r="379" ht="54.75" customHeight="1" spans="1:7">
      <c r="A379" s="15" t="s">
        <v>787</v>
      </c>
      <c r="B379" s="27" t="s">
        <v>788</v>
      </c>
      <c r="C379" s="15" t="s">
        <v>775</v>
      </c>
      <c r="D379" s="18">
        <v>43490.4842939815</v>
      </c>
      <c r="E379" s="15" t="s">
        <v>17</v>
      </c>
      <c r="F379" s="15" t="s">
        <v>776</v>
      </c>
      <c r="G379" s="20">
        <v>0</v>
      </c>
    </row>
    <row r="380" ht="54.75" customHeight="1" spans="1:7">
      <c r="A380" s="15" t="s">
        <v>789</v>
      </c>
      <c r="B380" s="27" t="s">
        <v>790</v>
      </c>
      <c r="C380" s="15" t="s">
        <v>791</v>
      </c>
      <c r="D380" s="18">
        <v>43602.8193518519</v>
      </c>
      <c r="E380" s="15" t="s">
        <v>17</v>
      </c>
      <c r="F380" s="15" t="s">
        <v>792</v>
      </c>
      <c r="G380" s="20">
        <v>507</v>
      </c>
    </row>
    <row r="381" ht="54.75" customHeight="1" spans="1:7">
      <c r="A381" s="15" t="s">
        <v>789</v>
      </c>
      <c r="B381" s="27" t="s">
        <v>790</v>
      </c>
      <c r="C381" s="15" t="s">
        <v>793</v>
      </c>
      <c r="D381" s="18">
        <v>43655.8096412037</v>
      </c>
      <c r="E381" s="15" t="s">
        <v>17</v>
      </c>
      <c r="F381" s="15" t="s">
        <v>794</v>
      </c>
      <c r="G381" s="20">
        <v>500</v>
      </c>
    </row>
    <row r="382" ht="54.75" customHeight="1" spans="1:7">
      <c r="A382" s="15" t="s">
        <v>789</v>
      </c>
      <c r="B382" s="27" t="s">
        <v>790</v>
      </c>
      <c r="C382" s="15" t="s">
        <v>146</v>
      </c>
      <c r="D382" s="18">
        <v>43595.8236689815</v>
      </c>
      <c r="E382" s="15" t="s">
        <v>17</v>
      </c>
      <c r="F382" s="15" t="s">
        <v>147</v>
      </c>
      <c r="G382" s="20">
        <v>0</v>
      </c>
    </row>
    <row r="383" ht="54.75" customHeight="1" spans="1:7">
      <c r="A383" s="15" t="s">
        <v>795</v>
      </c>
      <c r="B383" s="27" t="s">
        <v>796</v>
      </c>
      <c r="C383" s="15" t="s">
        <v>659</v>
      </c>
      <c r="D383" s="18">
        <v>43511.8132523148</v>
      </c>
      <c r="E383" s="15" t="s">
        <v>17</v>
      </c>
      <c r="F383" s="15" t="s">
        <v>797</v>
      </c>
      <c r="G383" s="20">
        <v>25</v>
      </c>
    </row>
    <row r="384" ht="54.75" customHeight="1" spans="1:7">
      <c r="A384" s="15" t="s">
        <v>795</v>
      </c>
      <c r="B384" s="27" t="s">
        <v>796</v>
      </c>
      <c r="C384" s="15" t="s">
        <v>659</v>
      </c>
      <c r="D384" s="18">
        <v>43511.8132523148</v>
      </c>
      <c r="E384" s="15" t="s">
        <v>17</v>
      </c>
      <c r="F384" s="15" t="s">
        <v>798</v>
      </c>
      <c r="G384" s="20">
        <v>0</v>
      </c>
    </row>
    <row r="385" ht="54.75" customHeight="1" spans="1:7">
      <c r="A385" s="15" t="s">
        <v>795</v>
      </c>
      <c r="B385" s="27" t="s">
        <v>796</v>
      </c>
      <c r="C385" s="15" t="s">
        <v>799</v>
      </c>
      <c r="D385" s="18">
        <v>43609.4513888889</v>
      </c>
      <c r="E385" s="15" t="s">
        <v>17</v>
      </c>
      <c r="F385" s="15" t="s">
        <v>800</v>
      </c>
      <c r="G385" s="20">
        <v>284</v>
      </c>
    </row>
    <row r="386" ht="54.75" customHeight="1" spans="1:7">
      <c r="A386" s="15" t="s">
        <v>795</v>
      </c>
      <c r="B386" s="27" t="s">
        <v>796</v>
      </c>
      <c r="C386" s="15" t="s">
        <v>801</v>
      </c>
      <c r="D386" s="18">
        <v>43541</v>
      </c>
      <c r="E386" s="15" t="s">
        <v>17</v>
      </c>
      <c r="F386" s="15" t="s">
        <v>802</v>
      </c>
      <c r="G386" s="20">
        <v>453</v>
      </c>
    </row>
    <row r="387" ht="54.75" customHeight="1" spans="1:7">
      <c r="A387" s="15" t="s">
        <v>795</v>
      </c>
      <c r="B387" s="27" t="s">
        <v>796</v>
      </c>
      <c r="C387" s="15" t="s">
        <v>803</v>
      </c>
      <c r="D387" s="18">
        <v>43541</v>
      </c>
      <c r="E387" s="15" t="s">
        <v>17</v>
      </c>
      <c r="F387" s="15" t="s">
        <v>804</v>
      </c>
      <c r="G387" s="20">
        <v>58</v>
      </c>
    </row>
    <row r="388" ht="54.75" customHeight="1" spans="1:7">
      <c r="A388" s="15" t="s">
        <v>41</v>
      </c>
      <c r="B388" s="20" t="s">
        <v>805</v>
      </c>
      <c r="C388" s="20"/>
      <c r="D388" s="20"/>
      <c r="E388" s="20"/>
      <c r="F388" s="20"/>
      <c r="G388" s="20">
        <f>SUM(G389:G396)</f>
        <v>2441</v>
      </c>
    </row>
    <row r="389" ht="54.75" customHeight="1" spans="1:7">
      <c r="A389" s="15" t="s">
        <v>806</v>
      </c>
      <c r="B389" s="27" t="s">
        <v>807</v>
      </c>
      <c r="C389" s="15" t="s">
        <v>808</v>
      </c>
      <c r="D389" s="18">
        <v>43490.4842939815</v>
      </c>
      <c r="E389" s="15" t="s">
        <v>17</v>
      </c>
      <c r="F389" s="15" t="s">
        <v>809</v>
      </c>
      <c r="G389" s="20">
        <v>2167</v>
      </c>
    </row>
    <row r="390" ht="54.75" customHeight="1" spans="1:7">
      <c r="A390" s="15" t="s">
        <v>810</v>
      </c>
      <c r="B390" s="27" t="s">
        <v>811</v>
      </c>
      <c r="C390" s="15" t="s">
        <v>808</v>
      </c>
      <c r="D390" s="18">
        <v>43490.4842939815</v>
      </c>
      <c r="E390" s="15" t="s">
        <v>17</v>
      </c>
      <c r="F390" s="15" t="s">
        <v>812</v>
      </c>
      <c r="G390" s="20">
        <v>0</v>
      </c>
    </row>
    <row r="391" ht="54.75" customHeight="1" spans="1:7">
      <c r="A391" s="15" t="s">
        <v>810</v>
      </c>
      <c r="B391" s="27" t="s">
        <v>811</v>
      </c>
      <c r="C391" s="15" t="s">
        <v>813</v>
      </c>
      <c r="D391" s="18">
        <v>43602.8193518519</v>
      </c>
      <c r="E391" s="15" t="s">
        <v>17</v>
      </c>
      <c r="F391" s="15" t="s">
        <v>814</v>
      </c>
      <c r="G391" s="20">
        <v>0</v>
      </c>
    </row>
    <row r="392" ht="54.75" customHeight="1" spans="1:7">
      <c r="A392" s="15" t="s">
        <v>810</v>
      </c>
      <c r="B392" s="27" t="s">
        <v>811</v>
      </c>
      <c r="C392" s="15" t="s">
        <v>815</v>
      </c>
      <c r="D392" s="18">
        <v>43595.8236689815</v>
      </c>
      <c r="E392" s="15" t="s">
        <v>17</v>
      </c>
      <c r="F392" s="15" t="s">
        <v>177</v>
      </c>
      <c r="G392" s="20">
        <v>74</v>
      </c>
    </row>
    <row r="393" ht="54.75" customHeight="1" spans="1:7">
      <c r="A393" s="15" t="s">
        <v>810</v>
      </c>
      <c r="B393" s="27" t="s">
        <v>811</v>
      </c>
      <c r="C393" s="15" t="s">
        <v>816</v>
      </c>
      <c r="D393" s="18">
        <v>43637.4384490741</v>
      </c>
      <c r="E393" s="15" t="s">
        <v>17</v>
      </c>
      <c r="F393" s="15" t="s">
        <v>817</v>
      </c>
      <c r="G393" s="20">
        <v>200</v>
      </c>
    </row>
    <row r="394" ht="54.75" customHeight="1" spans="1:7">
      <c r="A394" s="15" t="s">
        <v>810</v>
      </c>
      <c r="B394" s="27" t="s">
        <v>811</v>
      </c>
      <c r="C394" s="15" t="s">
        <v>818</v>
      </c>
      <c r="D394" s="18">
        <v>43637.8115162037</v>
      </c>
      <c r="E394" s="15" t="s">
        <v>17</v>
      </c>
      <c r="F394" s="15" t="s">
        <v>819</v>
      </c>
      <c r="G394" s="20">
        <v>0</v>
      </c>
    </row>
    <row r="395" ht="54.75" customHeight="1" spans="1:7">
      <c r="A395" s="15" t="s">
        <v>810</v>
      </c>
      <c r="B395" s="27" t="s">
        <v>811</v>
      </c>
      <c r="C395" s="15" t="s">
        <v>820</v>
      </c>
      <c r="D395" s="18">
        <v>43684.561400463</v>
      </c>
      <c r="E395" s="15" t="s">
        <v>17</v>
      </c>
      <c r="F395" s="15" t="s">
        <v>821</v>
      </c>
      <c r="G395" s="20">
        <v>0</v>
      </c>
    </row>
    <row r="396" ht="54.75" customHeight="1" spans="1:7">
      <c r="A396" s="15" t="s">
        <v>810</v>
      </c>
      <c r="B396" s="27" t="s">
        <v>811</v>
      </c>
      <c r="C396" s="15" t="s">
        <v>822</v>
      </c>
      <c r="D396" s="18">
        <v>43817.7945601852</v>
      </c>
      <c r="E396" s="15" t="s">
        <v>17</v>
      </c>
      <c r="F396" s="15" t="s">
        <v>823</v>
      </c>
      <c r="G396" s="20">
        <v>0</v>
      </c>
    </row>
    <row r="397" ht="54.75" customHeight="1" spans="1:7">
      <c r="A397" s="15" t="s">
        <v>47</v>
      </c>
      <c r="B397" s="20" t="s">
        <v>824</v>
      </c>
      <c r="C397" s="20"/>
      <c r="D397" s="20"/>
      <c r="E397" s="20"/>
      <c r="F397" s="20"/>
      <c r="G397" s="20">
        <f>G398</f>
        <v>52</v>
      </c>
    </row>
    <row r="398" ht="54.75" customHeight="1" spans="1:7">
      <c r="A398" s="15" t="s">
        <v>825</v>
      </c>
      <c r="B398" s="27" t="s">
        <v>826</v>
      </c>
      <c r="C398" s="15" t="s">
        <v>653</v>
      </c>
      <c r="D398" s="18">
        <v>43494.8071296296</v>
      </c>
      <c r="E398" s="15" t="s">
        <v>17</v>
      </c>
      <c r="F398" s="15" t="s">
        <v>827</v>
      </c>
      <c r="G398" s="20">
        <v>52</v>
      </c>
    </row>
    <row r="399" ht="54.75" customHeight="1" spans="1:7">
      <c r="A399" s="15" t="s">
        <v>59</v>
      </c>
      <c r="B399" s="20" t="s">
        <v>828</v>
      </c>
      <c r="C399" s="20"/>
      <c r="D399" s="20"/>
      <c r="E399" s="20"/>
      <c r="F399" s="20"/>
      <c r="G399" s="20">
        <f>SUM(G400:G404)</f>
        <v>54</v>
      </c>
    </row>
    <row r="400" ht="54.75" customHeight="1" spans="1:7">
      <c r="A400" s="15" t="s">
        <v>829</v>
      </c>
      <c r="B400" s="27" t="s">
        <v>830</v>
      </c>
      <c r="C400" s="15" t="s">
        <v>831</v>
      </c>
      <c r="D400" s="18">
        <v>43798.6571296296</v>
      </c>
      <c r="E400" s="15" t="s">
        <v>17</v>
      </c>
      <c r="F400" s="15" t="s">
        <v>832</v>
      </c>
      <c r="G400" s="20">
        <v>0</v>
      </c>
    </row>
    <row r="401" ht="54.75" customHeight="1" spans="1:7">
      <c r="A401" s="15" t="s">
        <v>833</v>
      </c>
      <c r="B401" s="27" t="s">
        <v>834</v>
      </c>
      <c r="C401" s="15" t="s">
        <v>835</v>
      </c>
      <c r="D401" s="18">
        <v>43521.7173263889</v>
      </c>
      <c r="E401" s="15" t="s">
        <v>17</v>
      </c>
      <c r="F401" s="15" t="s">
        <v>836</v>
      </c>
      <c r="G401" s="20">
        <v>10</v>
      </c>
    </row>
    <row r="402" ht="54.75" customHeight="1" spans="1:7">
      <c r="A402" s="15" t="s">
        <v>833</v>
      </c>
      <c r="B402" s="27" t="s">
        <v>834</v>
      </c>
      <c r="C402" s="15" t="s">
        <v>837</v>
      </c>
      <c r="D402" s="18">
        <v>43521.7173263889</v>
      </c>
      <c r="E402" s="15" t="s">
        <v>17</v>
      </c>
      <c r="F402" s="15" t="s">
        <v>838</v>
      </c>
      <c r="G402" s="20">
        <v>15</v>
      </c>
    </row>
    <row r="403" ht="54.75" customHeight="1" spans="1:7">
      <c r="A403" s="15" t="s">
        <v>839</v>
      </c>
      <c r="B403" s="27" t="s">
        <v>840</v>
      </c>
      <c r="C403" s="15" t="s">
        <v>841</v>
      </c>
      <c r="D403" s="18">
        <v>43521.7173263889</v>
      </c>
      <c r="E403" s="15" t="s">
        <v>17</v>
      </c>
      <c r="F403" s="15" t="s">
        <v>842</v>
      </c>
      <c r="G403" s="20">
        <v>29</v>
      </c>
    </row>
    <row r="404" ht="54.75" customHeight="1" spans="1:7">
      <c r="A404" s="15" t="s">
        <v>839</v>
      </c>
      <c r="B404" s="27" t="s">
        <v>840</v>
      </c>
      <c r="C404" s="15" t="s">
        <v>843</v>
      </c>
      <c r="D404" s="18">
        <v>43628.482662037</v>
      </c>
      <c r="E404" s="15" t="s">
        <v>17</v>
      </c>
      <c r="F404" s="15" t="s">
        <v>844</v>
      </c>
      <c r="G404" s="20">
        <v>0</v>
      </c>
    </row>
    <row r="405" ht="54.75" customHeight="1" spans="1:7">
      <c r="A405" s="15" t="s">
        <v>142</v>
      </c>
      <c r="B405" s="20" t="s">
        <v>845</v>
      </c>
      <c r="C405" s="20"/>
      <c r="D405" s="20"/>
      <c r="E405" s="20"/>
      <c r="F405" s="20"/>
      <c r="G405" s="20">
        <f>SUM(G406:G407)</f>
        <v>50</v>
      </c>
    </row>
    <row r="406" ht="54.75" customHeight="1" spans="1:7">
      <c r="A406" s="15" t="s">
        <v>846</v>
      </c>
      <c r="B406" s="27" t="s">
        <v>847</v>
      </c>
      <c r="C406" s="15" t="s">
        <v>848</v>
      </c>
      <c r="D406" s="18">
        <v>43662.7468518519</v>
      </c>
      <c r="E406" s="15" t="s">
        <v>17</v>
      </c>
      <c r="F406" s="15" t="s">
        <v>849</v>
      </c>
      <c r="G406" s="20">
        <v>0</v>
      </c>
    </row>
    <row r="407" ht="54.75" customHeight="1" spans="1:7">
      <c r="A407" s="15" t="s">
        <v>846</v>
      </c>
      <c r="B407" s="27" t="s">
        <v>847</v>
      </c>
      <c r="C407" s="15" t="s">
        <v>850</v>
      </c>
      <c r="D407" s="18">
        <v>43676.5739236111</v>
      </c>
      <c r="E407" s="15" t="s">
        <v>17</v>
      </c>
      <c r="F407" s="15" t="s">
        <v>851</v>
      </c>
      <c r="G407" s="20">
        <v>50</v>
      </c>
    </row>
    <row r="408" ht="54.75" customHeight="1" spans="1:7">
      <c r="A408" s="15" t="s">
        <v>852</v>
      </c>
      <c r="B408" s="27" t="s">
        <v>853</v>
      </c>
      <c r="C408" s="15"/>
      <c r="D408" s="18"/>
      <c r="E408" s="15"/>
      <c r="F408" s="15"/>
      <c r="G408" s="20">
        <f>G409+G411+G414+G419+G426+G428</f>
        <v>11526</v>
      </c>
    </row>
    <row r="409" ht="54.75" customHeight="1" spans="1:7">
      <c r="A409" s="15" t="s">
        <v>12</v>
      </c>
      <c r="B409" s="20" t="s">
        <v>854</v>
      </c>
      <c r="C409" s="20"/>
      <c r="D409" s="20"/>
      <c r="E409" s="20"/>
      <c r="F409" s="20"/>
      <c r="G409" s="20">
        <f>G410</f>
        <v>300</v>
      </c>
    </row>
    <row r="410" ht="54.75" customHeight="1" spans="1:7">
      <c r="A410" s="15" t="s">
        <v>855</v>
      </c>
      <c r="B410" s="27" t="s">
        <v>856</v>
      </c>
      <c r="C410" s="15" t="s">
        <v>857</v>
      </c>
      <c r="D410" s="18">
        <v>43665.5299421296</v>
      </c>
      <c r="E410" s="15" t="s">
        <v>17</v>
      </c>
      <c r="F410" s="15" t="s">
        <v>858</v>
      </c>
      <c r="G410" s="20">
        <v>300</v>
      </c>
    </row>
    <row r="411" ht="54.75" customHeight="1" spans="1:7">
      <c r="A411" s="15" t="s">
        <v>19</v>
      </c>
      <c r="B411" s="20" t="s">
        <v>859</v>
      </c>
      <c r="C411" s="20"/>
      <c r="D411" s="20"/>
      <c r="E411" s="20"/>
      <c r="F411" s="20"/>
      <c r="G411" s="20">
        <f>SUM(G412:G413)</f>
        <v>0</v>
      </c>
    </row>
    <row r="412" ht="54.75" customHeight="1" spans="1:7">
      <c r="A412" s="15" t="s">
        <v>860</v>
      </c>
      <c r="B412" s="27" t="s">
        <v>861</v>
      </c>
      <c r="C412" s="15" t="s">
        <v>39</v>
      </c>
      <c r="D412" s="18">
        <v>43797.6509722222</v>
      </c>
      <c r="E412" s="15" t="s">
        <v>17</v>
      </c>
      <c r="F412" s="15" t="s">
        <v>355</v>
      </c>
      <c r="G412" s="20">
        <v>0</v>
      </c>
    </row>
    <row r="413" ht="54.75" customHeight="1" spans="1:7">
      <c r="A413" s="15" t="s">
        <v>860</v>
      </c>
      <c r="B413" s="27" t="s">
        <v>861</v>
      </c>
      <c r="C413" s="15" t="s">
        <v>862</v>
      </c>
      <c r="D413" s="18">
        <v>43824.7119097222</v>
      </c>
      <c r="E413" s="15" t="s">
        <v>17</v>
      </c>
      <c r="F413" s="15" t="s">
        <v>177</v>
      </c>
      <c r="G413" s="20">
        <v>0</v>
      </c>
    </row>
    <row r="414" ht="54.75" customHeight="1" spans="1:7">
      <c r="A414" s="15" t="s">
        <v>27</v>
      </c>
      <c r="B414" s="20" t="s">
        <v>863</v>
      </c>
      <c r="C414" s="20"/>
      <c r="D414" s="20"/>
      <c r="E414" s="20"/>
      <c r="F414" s="20"/>
      <c r="G414" s="20">
        <f>SUM(G415:G418)</f>
        <v>1600</v>
      </c>
    </row>
    <row r="415" ht="54.75" customHeight="1" spans="1:7">
      <c r="A415" s="15" t="s">
        <v>864</v>
      </c>
      <c r="B415" s="27" t="s">
        <v>865</v>
      </c>
      <c r="C415" s="15" t="s">
        <v>176</v>
      </c>
      <c r="D415" s="18">
        <v>43602.8193518519</v>
      </c>
      <c r="E415" s="15" t="s">
        <v>17</v>
      </c>
      <c r="F415" s="15" t="s">
        <v>177</v>
      </c>
      <c r="G415" s="20">
        <v>200</v>
      </c>
    </row>
    <row r="416" ht="54.75" customHeight="1" spans="1:7">
      <c r="A416" s="15" t="s">
        <v>864</v>
      </c>
      <c r="B416" s="27" t="s">
        <v>865</v>
      </c>
      <c r="C416" s="15" t="s">
        <v>866</v>
      </c>
      <c r="D416" s="18">
        <v>43676.7753356481</v>
      </c>
      <c r="E416" s="15" t="s">
        <v>17</v>
      </c>
      <c r="F416" s="15" t="s">
        <v>867</v>
      </c>
      <c r="G416" s="20">
        <v>1000</v>
      </c>
    </row>
    <row r="417" ht="54.75" customHeight="1" spans="1:7">
      <c r="A417" s="15" t="s">
        <v>864</v>
      </c>
      <c r="B417" s="27" t="s">
        <v>865</v>
      </c>
      <c r="C417" s="15" t="s">
        <v>354</v>
      </c>
      <c r="D417" s="18">
        <v>43762.7780671296</v>
      </c>
      <c r="E417" s="15" t="s">
        <v>17</v>
      </c>
      <c r="F417" s="15" t="s">
        <v>355</v>
      </c>
      <c r="G417" s="20">
        <v>400</v>
      </c>
    </row>
    <row r="418" ht="54.75" customHeight="1" spans="1:7">
      <c r="A418" s="15" t="s">
        <v>868</v>
      </c>
      <c r="B418" s="27" t="s">
        <v>869</v>
      </c>
      <c r="C418" s="15" t="s">
        <v>146</v>
      </c>
      <c r="D418" s="18">
        <v>43595.8236689815</v>
      </c>
      <c r="E418" s="15" t="s">
        <v>17</v>
      </c>
      <c r="F418" s="15" t="s">
        <v>147</v>
      </c>
      <c r="G418" s="20">
        <v>0</v>
      </c>
    </row>
    <row r="419" ht="54.75" customHeight="1" spans="1:7">
      <c r="A419" s="15" t="s">
        <v>33</v>
      </c>
      <c r="B419" s="20" t="s">
        <v>870</v>
      </c>
      <c r="C419" s="20"/>
      <c r="D419" s="20"/>
      <c r="E419" s="20"/>
      <c r="F419" s="20"/>
      <c r="G419" s="20">
        <f>SUM(G420:G425)</f>
        <v>84</v>
      </c>
    </row>
    <row r="420" ht="54.75" customHeight="1" spans="1:7">
      <c r="A420" s="15" t="s">
        <v>871</v>
      </c>
      <c r="B420" s="27" t="s">
        <v>872</v>
      </c>
      <c r="C420" s="15" t="s">
        <v>873</v>
      </c>
      <c r="D420" s="18">
        <v>43541</v>
      </c>
      <c r="E420" s="15" t="s">
        <v>17</v>
      </c>
      <c r="F420" s="15" t="s">
        <v>874</v>
      </c>
      <c r="G420" s="20">
        <v>0</v>
      </c>
    </row>
    <row r="421" ht="54.75" customHeight="1" spans="1:7">
      <c r="A421" s="15" t="s">
        <v>871</v>
      </c>
      <c r="B421" s="27" t="s">
        <v>872</v>
      </c>
      <c r="C421" s="15" t="s">
        <v>875</v>
      </c>
      <c r="D421" s="18">
        <v>43541</v>
      </c>
      <c r="E421" s="15" t="s">
        <v>17</v>
      </c>
      <c r="F421" s="15" t="s">
        <v>876</v>
      </c>
      <c r="G421" s="20">
        <v>0</v>
      </c>
    </row>
    <row r="422" ht="54.75" customHeight="1" spans="1:7">
      <c r="A422" s="15" t="s">
        <v>871</v>
      </c>
      <c r="B422" s="27" t="s">
        <v>872</v>
      </c>
      <c r="C422" s="15" t="s">
        <v>877</v>
      </c>
      <c r="D422" s="18">
        <v>43801.6740046296</v>
      </c>
      <c r="E422" s="15" t="s">
        <v>17</v>
      </c>
      <c r="F422" s="15" t="s">
        <v>878</v>
      </c>
      <c r="G422" s="20">
        <v>0</v>
      </c>
    </row>
    <row r="423" ht="54.75" customHeight="1" spans="1:7">
      <c r="A423" s="15" t="s">
        <v>879</v>
      </c>
      <c r="B423" s="27" t="s">
        <v>880</v>
      </c>
      <c r="C423" s="15" t="s">
        <v>875</v>
      </c>
      <c r="D423" s="18">
        <v>43541</v>
      </c>
      <c r="E423" s="15" t="s">
        <v>17</v>
      </c>
      <c r="F423" s="15" t="s">
        <v>876</v>
      </c>
      <c r="G423" s="20">
        <v>84</v>
      </c>
    </row>
    <row r="424" ht="54.75" customHeight="1" spans="1:7">
      <c r="A424" s="15" t="s">
        <v>881</v>
      </c>
      <c r="B424" s="27" t="s">
        <v>882</v>
      </c>
      <c r="C424" s="15" t="s">
        <v>883</v>
      </c>
      <c r="D424" s="18">
        <v>43541</v>
      </c>
      <c r="E424" s="15" t="s">
        <v>17</v>
      </c>
      <c r="F424" s="15" t="s">
        <v>876</v>
      </c>
      <c r="G424" s="20">
        <v>0</v>
      </c>
    </row>
    <row r="425" ht="54.75" customHeight="1" spans="1:7">
      <c r="A425" s="15" t="s">
        <v>881</v>
      </c>
      <c r="B425" s="27" t="s">
        <v>882</v>
      </c>
      <c r="C425" s="15" t="s">
        <v>884</v>
      </c>
      <c r="D425" s="18">
        <v>43649.6953472222</v>
      </c>
      <c r="E425" s="15" t="s">
        <v>17</v>
      </c>
      <c r="F425" s="15" t="s">
        <v>885</v>
      </c>
      <c r="G425" s="20">
        <v>0</v>
      </c>
    </row>
    <row r="426" ht="54.75" customHeight="1" spans="1:7">
      <c r="A426" s="15" t="s">
        <v>41</v>
      </c>
      <c r="B426" s="20" t="s">
        <v>886</v>
      </c>
      <c r="C426" s="20"/>
      <c r="D426" s="20"/>
      <c r="E426" s="20"/>
      <c r="F426" s="20"/>
      <c r="G426" s="20">
        <f>G427</f>
        <v>1</v>
      </c>
    </row>
    <row r="427" ht="54.75" customHeight="1" spans="1:7">
      <c r="A427" s="15" t="s">
        <v>887</v>
      </c>
      <c r="B427" s="27" t="s">
        <v>888</v>
      </c>
      <c r="C427" s="15" t="s">
        <v>889</v>
      </c>
      <c r="D427" s="18">
        <v>43595.8236689815</v>
      </c>
      <c r="E427" s="15" t="s">
        <v>17</v>
      </c>
      <c r="F427" s="15" t="s">
        <v>890</v>
      </c>
      <c r="G427" s="20">
        <v>1</v>
      </c>
    </row>
    <row r="428" ht="54.75" customHeight="1" spans="1:7">
      <c r="A428" s="15" t="s">
        <v>47</v>
      </c>
      <c r="B428" s="20" t="s">
        <v>891</v>
      </c>
      <c r="C428" s="20"/>
      <c r="D428" s="20"/>
      <c r="E428" s="20"/>
      <c r="F428" s="20"/>
      <c r="G428" s="20">
        <f>SUM(G429:G432)</f>
        <v>9541</v>
      </c>
    </row>
    <row r="429" ht="54.75" customHeight="1" spans="1:7">
      <c r="A429" s="15" t="s">
        <v>892</v>
      </c>
      <c r="B429" s="27" t="s">
        <v>893</v>
      </c>
      <c r="C429" s="15" t="s">
        <v>894</v>
      </c>
      <c r="D429" s="18">
        <v>43541</v>
      </c>
      <c r="E429" s="15" t="s">
        <v>17</v>
      </c>
      <c r="F429" s="15" t="s">
        <v>895</v>
      </c>
      <c r="G429" s="20">
        <v>2161</v>
      </c>
    </row>
    <row r="430" ht="54.75" customHeight="1" spans="1:7">
      <c r="A430" s="15" t="s">
        <v>892</v>
      </c>
      <c r="B430" s="27" t="s">
        <v>893</v>
      </c>
      <c r="C430" s="15" t="s">
        <v>896</v>
      </c>
      <c r="D430" s="18">
        <v>43541</v>
      </c>
      <c r="E430" s="15" t="s">
        <v>17</v>
      </c>
      <c r="F430" s="15" t="s">
        <v>895</v>
      </c>
      <c r="G430" s="20">
        <v>0</v>
      </c>
    </row>
    <row r="431" ht="54.75" customHeight="1" spans="1:7">
      <c r="A431" s="15" t="s">
        <v>892</v>
      </c>
      <c r="B431" s="27" t="s">
        <v>893</v>
      </c>
      <c r="C431" s="15" t="s">
        <v>897</v>
      </c>
      <c r="D431" s="18">
        <v>43622.5452199074</v>
      </c>
      <c r="E431" s="15" t="s">
        <v>17</v>
      </c>
      <c r="F431" s="15" t="s">
        <v>898</v>
      </c>
      <c r="G431" s="20">
        <v>7380</v>
      </c>
    </row>
    <row r="432" ht="54.75" customHeight="1" spans="1:7">
      <c r="A432" s="15" t="s">
        <v>899</v>
      </c>
      <c r="B432" s="27" t="s">
        <v>900</v>
      </c>
      <c r="C432" s="15" t="s">
        <v>901</v>
      </c>
      <c r="D432" s="18">
        <v>43626.8237847222</v>
      </c>
      <c r="E432" s="15" t="s">
        <v>17</v>
      </c>
      <c r="F432" s="15" t="s">
        <v>902</v>
      </c>
      <c r="G432" s="20">
        <v>0</v>
      </c>
    </row>
    <row r="433" ht="54.75" customHeight="1" spans="1:7">
      <c r="A433" s="15" t="s">
        <v>903</v>
      </c>
      <c r="B433" s="27" t="s">
        <v>904</v>
      </c>
      <c r="C433" s="15"/>
      <c r="D433" s="18"/>
      <c r="E433" s="15"/>
      <c r="F433" s="15"/>
      <c r="G433" s="20">
        <f>G434+G440</f>
        <v>30</v>
      </c>
    </row>
    <row r="434" ht="54.75" customHeight="1" spans="1:7">
      <c r="A434" s="15" t="s">
        <v>19</v>
      </c>
      <c r="B434" s="20" t="s">
        <v>905</v>
      </c>
      <c r="C434" s="20"/>
      <c r="D434" s="20"/>
      <c r="E434" s="20"/>
      <c r="F434" s="20"/>
      <c r="G434" s="20">
        <f>SUM(G435:G439)</f>
        <v>0</v>
      </c>
    </row>
    <row r="435" ht="54.75" customHeight="1" spans="1:7">
      <c r="A435" s="15" t="s">
        <v>906</v>
      </c>
      <c r="B435" s="27" t="s">
        <v>907</v>
      </c>
      <c r="C435" s="15" t="s">
        <v>908</v>
      </c>
      <c r="D435" s="18">
        <v>43759.7782407407</v>
      </c>
      <c r="E435" s="15" t="s">
        <v>17</v>
      </c>
      <c r="F435" s="15" t="s">
        <v>909</v>
      </c>
      <c r="G435" s="20">
        <v>0</v>
      </c>
    </row>
    <row r="436" ht="54.75" customHeight="1" spans="1:7">
      <c r="A436" s="15" t="s">
        <v>906</v>
      </c>
      <c r="B436" s="27" t="s">
        <v>907</v>
      </c>
      <c r="C436" s="15" t="s">
        <v>910</v>
      </c>
      <c r="D436" s="18">
        <v>43826.4962268519</v>
      </c>
      <c r="E436" s="15" t="s">
        <v>17</v>
      </c>
      <c r="F436" s="15" t="s">
        <v>911</v>
      </c>
      <c r="G436" s="20">
        <v>0</v>
      </c>
    </row>
    <row r="437" ht="54.75" customHeight="1" spans="1:7">
      <c r="A437" s="15" t="s">
        <v>906</v>
      </c>
      <c r="B437" s="27" t="s">
        <v>907</v>
      </c>
      <c r="C437" s="15" t="s">
        <v>912</v>
      </c>
      <c r="D437" s="18">
        <v>43824.7119097222</v>
      </c>
      <c r="E437" s="15" t="s">
        <v>17</v>
      </c>
      <c r="F437" s="15" t="s">
        <v>913</v>
      </c>
      <c r="G437" s="20">
        <v>0</v>
      </c>
    </row>
    <row r="438" ht="54.75" customHeight="1" spans="1:7">
      <c r="A438" s="15" t="s">
        <v>906</v>
      </c>
      <c r="B438" s="27" t="s">
        <v>907</v>
      </c>
      <c r="C438" s="15" t="s">
        <v>914</v>
      </c>
      <c r="D438" s="18">
        <v>43824.7119097222</v>
      </c>
      <c r="E438" s="15" t="s">
        <v>17</v>
      </c>
      <c r="F438" s="15" t="s">
        <v>913</v>
      </c>
      <c r="G438" s="20">
        <v>0</v>
      </c>
    </row>
    <row r="439" ht="54.75" customHeight="1" spans="1:7">
      <c r="A439" s="15" t="s">
        <v>915</v>
      </c>
      <c r="B439" s="27" t="s">
        <v>916</v>
      </c>
      <c r="C439" s="15" t="s">
        <v>917</v>
      </c>
      <c r="D439" s="18">
        <v>43824.7119097222</v>
      </c>
      <c r="E439" s="15" t="s">
        <v>17</v>
      </c>
      <c r="F439" s="15" t="s">
        <v>918</v>
      </c>
      <c r="G439" s="20">
        <v>0</v>
      </c>
    </row>
    <row r="440" ht="54.75" customHeight="1" spans="1:7">
      <c r="A440" s="15" t="s">
        <v>59</v>
      </c>
      <c r="B440" s="20" t="s">
        <v>919</v>
      </c>
      <c r="C440" s="20"/>
      <c r="D440" s="20"/>
      <c r="E440" s="20"/>
      <c r="F440" s="20"/>
      <c r="G440" s="20">
        <f>SUM(G441:G444)</f>
        <v>30</v>
      </c>
    </row>
    <row r="441" ht="54.75" customHeight="1" spans="1:7">
      <c r="A441" s="15" t="s">
        <v>920</v>
      </c>
      <c r="B441" s="27" t="s">
        <v>921</v>
      </c>
      <c r="C441" s="15" t="s">
        <v>922</v>
      </c>
      <c r="D441" s="18">
        <v>43824.7119097222</v>
      </c>
      <c r="E441" s="15" t="s">
        <v>17</v>
      </c>
      <c r="F441" s="15" t="s">
        <v>923</v>
      </c>
      <c r="G441" s="20">
        <v>0</v>
      </c>
    </row>
    <row r="442" ht="54.75" customHeight="1" spans="1:7">
      <c r="A442" s="15" t="s">
        <v>920</v>
      </c>
      <c r="B442" s="27" t="s">
        <v>921</v>
      </c>
      <c r="C442" s="15" t="s">
        <v>924</v>
      </c>
      <c r="D442" s="18">
        <v>43499.7796180556</v>
      </c>
      <c r="E442" s="15" t="s">
        <v>17</v>
      </c>
      <c r="F442" s="15" t="s">
        <v>925</v>
      </c>
      <c r="G442" s="20">
        <v>30</v>
      </c>
    </row>
    <row r="443" ht="54.75" customHeight="1" spans="1:7">
      <c r="A443" s="15" t="s">
        <v>920</v>
      </c>
      <c r="B443" s="27" t="s">
        <v>921</v>
      </c>
      <c r="C443" s="15" t="s">
        <v>926</v>
      </c>
      <c r="D443" s="18">
        <v>43676.5620833333</v>
      </c>
      <c r="E443" s="15" t="s">
        <v>17</v>
      </c>
      <c r="F443" s="15" t="s">
        <v>927</v>
      </c>
      <c r="G443" s="20">
        <v>0</v>
      </c>
    </row>
    <row r="444" ht="54.75" customHeight="1" spans="1:7">
      <c r="A444" s="15" t="s">
        <v>928</v>
      </c>
      <c r="B444" s="27" t="s">
        <v>929</v>
      </c>
      <c r="C444" s="15" t="s">
        <v>930</v>
      </c>
      <c r="D444" s="18">
        <v>43818.7168634259</v>
      </c>
      <c r="E444" s="15" t="s">
        <v>17</v>
      </c>
      <c r="F444" s="15" t="s">
        <v>931</v>
      </c>
      <c r="G444" s="20">
        <v>0</v>
      </c>
    </row>
    <row r="445" ht="54.75" customHeight="1" spans="1:7">
      <c r="A445" s="15" t="s">
        <v>932</v>
      </c>
      <c r="B445" s="27" t="s">
        <v>933</v>
      </c>
      <c r="C445" s="15"/>
      <c r="D445" s="18"/>
      <c r="E445" s="15"/>
      <c r="F445" s="15"/>
      <c r="G445" s="20">
        <f>G446+G453</f>
        <v>387</v>
      </c>
    </row>
    <row r="446" ht="54.75" customHeight="1" spans="1:7">
      <c r="A446" s="15" t="s">
        <v>19</v>
      </c>
      <c r="B446" s="20" t="s">
        <v>934</v>
      </c>
      <c r="C446" s="20"/>
      <c r="D446" s="20"/>
      <c r="E446" s="20"/>
      <c r="F446" s="20"/>
      <c r="G446" s="20">
        <f>SUM(G447:G452)</f>
        <v>6</v>
      </c>
    </row>
    <row r="447" ht="54.75" customHeight="1" spans="1:7">
      <c r="A447" s="15" t="s">
        <v>935</v>
      </c>
      <c r="B447" s="27" t="s">
        <v>936</v>
      </c>
      <c r="C447" s="15" t="s">
        <v>937</v>
      </c>
      <c r="D447" s="18">
        <v>43697.8762384259</v>
      </c>
      <c r="E447" s="15" t="s">
        <v>17</v>
      </c>
      <c r="F447" s="15" t="s">
        <v>938</v>
      </c>
      <c r="G447" s="20">
        <v>0</v>
      </c>
    </row>
    <row r="448" ht="54.75" customHeight="1" spans="1:7">
      <c r="A448" s="15" t="s">
        <v>935</v>
      </c>
      <c r="B448" s="27" t="s">
        <v>936</v>
      </c>
      <c r="C448" s="15" t="s">
        <v>939</v>
      </c>
      <c r="D448" s="18">
        <v>43628.4909027778</v>
      </c>
      <c r="E448" s="15" t="s">
        <v>17</v>
      </c>
      <c r="F448" s="15" t="s">
        <v>940</v>
      </c>
      <c r="G448" s="20">
        <v>0</v>
      </c>
    </row>
    <row r="449" ht="54.75" customHeight="1" spans="1:7">
      <c r="A449" s="15" t="s">
        <v>941</v>
      </c>
      <c r="B449" s="27" t="s">
        <v>942</v>
      </c>
      <c r="C449" s="15" t="s">
        <v>943</v>
      </c>
      <c r="D449" s="18">
        <v>43658.8644444444</v>
      </c>
      <c r="E449" s="15" t="s">
        <v>17</v>
      </c>
      <c r="F449" s="15" t="s">
        <v>944</v>
      </c>
      <c r="G449" s="20">
        <v>0</v>
      </c>
    </row>
    <row r="450" ht="54.75" customHeight="1" spans="1:7">
      <c r="A450" s="15" t="s">
        <v>941</v>
      </c>
      <c r="B450" s="27" t="s">
        <v>942</v>
      </c>
      <c r="C450" s="15" t="s">
        <v>945</v>
      </c>
      <c r="D450" s="18">
        <v>43676.7753356481</v>
      </c>
      <c r="E450" s="15" t="s">
        <v>17</v>
      </c>
      <c r="F450" s="15" t="s">
        <v>946</v>
      </c>
      <c r="G450" s="20">
        <v>5</v>
      </c>
    </row>
    <row r="451" ht="54.75" customHeight="1" spans="1:7">
      <c r="A451" s="15" t="s">
        <v>941</v>
      </c>
      <c r="B451" s="27" t="s">
        <v>942</v>
      </c>
      <c r="C451" s="15" t="s">
        <v>947</v>
      </c>
      <c r="D451" s="18">
        <v>43598.7662962963</v>
      </c>
      <c r="E451" s="15" t="s">
        <v>17</v>
      </c>
      <c r="F451" s="15" t="s">
        <v>948</v>
      </c>
      <c r="G451" s="20">
        <v>1</v>
      </c>
    </row>
    <row r="452" ht="54.75" customHeight="1" spans="1:7">
      <c r="A452" s="15" t="s">
        <v>941</v>
      </c>
      <c r="B452" s="27" t="s">
        <v>942</v>
      </c>
      <c r="C452" s="15" t="s">
        <v>949</v>
      </c>
      <c r="D452" s="18">
        <v>43598.7662962963</v>
      </c>
      <c r="E452" s="15" t="s">
        <v>17</v>
      </c>
      <c r="F452" s="15" t="s">
        <v>950</v>
      </c>
      <c r="G452" s="20">
        <v>0</v>
      </c>
    </row>
    <row r="453" ht="54.75" customHeight="1" spans="1:7">
      <c r="A453" s="15" t="s">
        <v>47</v>
      </c>
      <c r="B453" s="20" t="s">
        <v>951</v>
      </c>
      <c r="C453" s="20"/>
      <c r="D453" s="20"/>
      <c r="E453" s="20"/>
      <c r="F453" s="20"/>
      <c r="G453" s="20">
        <f>SUM(G454:G459)</f>
        <v>381</v>
      </c>
    </row>
    <row r="454" ht="54.75" customHeight="1" spans="1:7">
      <c r="A454" s="15" t="s">
        <v>952</v>
      </c>
      <c r="B454" s="27" t="s">
        <v>953</v>
      </c>
      <c r="C454" s="15" t="s">
        <v>954</v>
      </c>
      <c r="D454" s="18">
        <v>43541</v>
      </c>
      <c r="E454" s="15" t="s">
        <v>17</v>
      </c>
      <c r="F454" s="15" t="s">
        <v>955</v>
      </c>
      <c r="G454" s="20">
        <v>100</v>
      </c>
    </row>
    <row r="455" ht="54.75" customHeight="1" spans="1:7">
      <c r="A455" s="15" t="s">
        <v>952</v>
      </c>
      <c r="B455" s="27" t="s">
        <v>953</v>
      </c>
      <c r="C455" s="15" t="s">
        <v>956</v>
      </c>
      <c r="D455" s="18">
        <v>43579.449837963</v>
      </c>
      <c r="E455" s="15" t="s">
        <v>17</v>
      </c>
      <c r="F455" s="15" t="s">
        <v>957</v>
      </c>
      <c r="G455" s="20">
        <v>161</v>
      </c>
    </row>
    <row r="456" ht="54.75" customHeight="1" spans="1:7">
      <c r="A456" s="15" t="s">
        <v>952</v>
      </c>
      <c r="B456" s="27" t="s">
        <v>953</v>
      </c>
      <c r="C456" s="15" t="s">
        <v>958</v>
      </c>
      <c r="D456" s="18">
        <v>43826.7827777778</v>
      </c>
      <c r="E456" s="15" t="s">
        <v>17</v>
      </c>
      <c r="F456" s="15" t="s">
        <v>955</v>
      </c>
      <c r="G456" s="20">
        <v>0</v>
      </c>
    </row>
    <row r="457" ht="54.75" customHeight="1" spans="1:7">
      <c r="A457" s="15" t="s">
        <v>952</v>
      </c>
      <c r="B457" s="27" t="s">
        <v>953</v>
      </c>
      <c r="C457" s="15" t="s">
        <v>959</v>
      </c>
      <c r="D457" s="18">
        <v>43676.5574652778</v>
      </c>
      <c r="E457" s="15" t="s">
        <v>17</v>
      </c>
      <c r="F457" s="15" t="s">
        <v>960</v>
      </c>
      <c r="G457" s="20">
        <v>120</v>
      </c>
    </row>
    <row r="458" ht="54.75" customHeight="1" spans="1:7">
      <c r="A458" s="15" t="s">
        <v>952</v>
      </c>
      <c r="B458" s="27" t="s">
        <v>953</v>
      </c>
      <c r="C458" s="15" t="s">
        <v>961</v>
      </c>
      <c r="D458" s="18">
        <v>43839.5574652778</v>
      </c>
      <c r="E458" s="15" t="s">
        <v>17</v>
      </c>
      <c r="F458" s="55" t="s">
        <v>955</v>
      </c>
      <c r="G458" s="20"/>
    </row>
    <row r="459" ht="54.75" customHeight="1" spans="1:7">
      <c r="A459" s="15" t="s">
        <v>952</v>
      </c>
      <c r="B459" s="27" t="s">
        <v>953</v>
      </c>
      <c r="C459" s="15" t="s">
        <v>961</v>
      </c>
      <c r="D459" s="18">
        <v>43839.5574652778</v>
      </c>
      <c r="E459" s="15" t="s">
        <v>17</v>
      </c>
      <c r="F459" s="55" t="s">
        <v>960</v>
      </c>
      <c r="G459" s="20"/>
    </row>
    <row r="460" ht="54.75" customHeight="1" spans="1:7">
      <c r="A460" s="15" t="s">
        <v>962</v>
      </c>
      <c r="B460" s="27" t="s">
        <v>963</v>
      </c>
      <c r="C460" s="15"/>
      <c r="D460" s="18"/>
      <c r="E460" s="15"/>
      <c r="F460" s="15"/>
      <c r="G460" s="20">
        <f>G461+G467</f>
        <v>145</v>
      </c>
    </row>
    <row r="461" ht="54.75" customHeight="1" spans="1:7">
      <c r="A461" s="15" t="s">
        <v>12</v>
      </c>
      <c r="B461" s="20" t="s">
        <v>964</v>
      </c>
      <c r="C461" s="20"/>
      <c r="D461" s="20"/>
      <c r="E461" s="20"/>
      <c r="F461" s="20"/>
      <c r="G461" s="20">
        <f>SUM(G462:G466)</f>
        <v>145</v>
      </c>
    </row>
    <row r="462" ht="54.75" customHeight="1" spans="1:7">
      <c r="A462" s="15" t="s">
        <v>965</v>
      </c>
      <c r="B462" s="27" t="s">
        <v>966</v>
      </c>
      <c r="C462" s="15" t="s">
        <v>967</v>
      </c>
      <c r="D462" s="18">
        <v>43685.5375694444</v>
      </c>
      <c r="E462" s="15" t="s">
        <v>17</v>
      </c>
      <c r="F462" s="15" t="s">
        <v>968</v>
      </c>
      <c r="G462" s="20">
        <v>20</v>
      </c>
    </row>
    <row r="463" ht="54.75" customHeight="1" spans="1:7">
      <c r="A463" s="15" t="s">
        <v>965</v>
      </c>
      <c r="B463" s="27" t="s">
        <v>966</v>
      </c>
      <c r="C463" s="15" t="s">
        <v>969</v>
      </c>
      <c r="D463" s="18">
        <v>43698.8077314815</v>
      </c>
      <c r="E463" s="15" t="s">
        <v>17</v>
      </c>
      <c r="F463" s="15" t="s">
        <v>970</v>
      </c>
      <c r="G463" s="20">
        <v>15</v>
      </c>
    </row>
    <row r="464" ht="54.75" customHeight="1" spans="1:7">
      <c r="A464" s="15" t="s">
        <v>965</v>
      </c>
      <c r="B464" s="27" t="s">
        <v>966</v>
      </c>
      <c r="C464" s="15" t="s">
        <v>971</v>
      </c>
      <c r="D464" s="18">
        <v>43558.5173032407</v>
      </c>
      <c r="E464" s="15" t="s">
        <v>17</v>
      </c>
      <c r="F464" s="15" t="s">
        <v>972</v>
      </c>
      <c r="G464" s="20">
        <v>3</v>
      </c>
    </row>
    <row r="465" ht="54.75" customHeight="1" spans="1:7">
      <c r="A465" s="15" t="s">
        <v>973</v>
      </c>
      <c r="B465" s="27" t="s">
        <v>974</v>
      </c>
      <c r="C465" s="15" t="s">
        <v>975</v>
      </c>
      <c r="D465" s="18">
        <v>43535.5232638889</v>
      </c>
      <c r="E465" s="15" t="s">
        <v>17</v>
      </c>
      <c r="F465" s="15" t="s">
        <v>976</v>
      </c>
      <c r="G465" s="20">
        <v>96</v>
      </c>
    </row>
    <row r="466" ht="54.75" customHeight="1" spans="1:7">
      <c r="A466" s="15" t="s">
        <v>977</v>
      </c>
      <c r="B466" s="27" t="s">
        <v>978</v>
      </c>
      <c r="C466" s="15" t="s">
        <v>979</v>
      </c>
      <c r="D466" s="18">
        <v>43595.8236689815</v>
      </c>
      <c r="E466" s="15" t="s">
        <v>17</v>
      </c>
      <c r="F466" s="15" t="s">
        <v>980</v>
      </c>
      <c r="G466" s="20">
        <v>11</v>
      </c>
    </row>
    <row r="467" ht="54.75" customHeight="1" spans="1:7">
      <c r="A467" s="15" t="s">
        <v>41</v>
      </c>
      <c r="B467" s="20" t="s">
        <v>981</v>
      </c>
      <c r="C467" s="20"/>
      <c r="D467" s="20"/>
      <c r="E467" s="20"/>
      <c r="F467" s="20"/>
      <c r="G467" s="20">
        <f>G468</f>
        <v>0</v>
      </c>
    </row>
    <row r="468" ht="54.75" customHeight="1" spans="1:7">
      <c r="A468" s="15" t="s">
        <v>982</v>
      </c>
      <c r="B468" s="27" t="s">
        <v>983</v>
      </c>
      <c r="C468" s="15" t="s">
        <v>659</v>
      </c>
      <c r="D468" s="18">
        <v>43511.8132523148</v>
      </c>
      <c r="E468" s="15" t="s">
        <v>17</v>
      </c>
      <c r="F468" s="15" t="s">
        <v>984</v>
      </c>
      <c r="G468" s="20">
        <v>0</v>
      </c>
    </row>
    <row r="469" ht="54.75" customHeight="1" spans="1:7">
      <c r="A469" s="15" t="s">
        <v>985</v>
      </c>
      <c r="B469" s="27" t="s">
        <v>986</v>
      </c>
      <c r="C469" s="15"/>
      <c r="D469" s="18"/>
      <c r="E469" s="15"/>
      <c r="F469" s="15"/>
      <c r="G469" s="20">
        <f>G470</f>
        <v>1813</v>
      </c>
    </row>
    <row r="470" ht="54.75" customHeight="1" spans="1:7">
      <c r="A470" s="15" t="s">
        <v>12</v>
      </c>
      <c r="B470" s="20" t="s">
        <v>987</v>
      </c>
      <c r="C470" s="20"/>
      <c r="D470" s="20"/>
      <c r="E470" s="20"/>
      <c r="F470" s="20"/>
      <c r="G470" s="20">
        <f>SUM(G471:G476)</f>
        <v>1813</v>
      </c>
    </row>
    <row r="471" ht="54.75" customHeight="1" spans="1:7">
      <c r="A471" s="15" t="s">
        <v>988</v>
      </c>
      <c r="B471" s="27" t="s">
        <v>989</v>
      </c>
      <c r="C471" s="15" t="s">
        <v>990</v>
      </c>
      <c r="D471" s="18">
        <v>43583.6794212963</v>
      </c>
      <c r="E471" s="15" t="s">
        <v>17</v>
      </c>
      <c r="F471" s="15" t="s">
        <v>225</v>
      </c>
      <c r="G471" s="20">
        <v>1813</v>
      </c>
    </row>
    <row r="472" ht="54.75" customHeight="1" spans="1:7">
      <c r="A472" s="15" t="s">
        <v>991</v>
      </c>
      <c r="B472" s="27" t="s">
        <v>992</v>
      </c>
      <c r="C472" s="15" t="s">
        <v>993</v>
      </c>
      <c r="D472" s="18">
        <v>43593</v>
      </c>
      <c r="E472" s="15" t="s">
        <v>17</v>
      </c>
      <c r="F472" s="15" t="s">
        <v>994</v>
      </c>
      <c r="G472" s="20">
        <v>0</v>
      </c>
    </row>
    <row r="473" ht="54.75" customHeight="1" spans="1:7">
      <c r="A473" s="15" t="s">
        <v>995</v>
      </c>
      <c r="B473" s="27" t="s">
        <v>996</v>
      </c>
      <c r="C473" s="15" t="s">
        <v>997</v>
      </c>
      <c r="D473" s="18">
        <v>43628.4586805556</v>
      </c>
      <c r="E473" s="15" t="s">
        <v>17</v>
      </c>
      <c r="F473" s="15" t="s">
        <v>998</v>
      </c>
      <c r="G473" s="20">
        <v>0</v>
      </c>
    </row>
    <row r="474" ht="54.75" customHeight="1" spans="1:7">
      <c r="A474" s="15" t="s">
        <v>995</v>
      </c>
      <c r="B474" s="27" t="s">
        <v>996</v>
      </c>
      <c r="C474" s="15" t="s">
        <v>999</v>
      </c>
      <c r="D474" s="18">
        <v>43628.4586805556</v>
      </c>
      <c r="E474" s="15" t="s">
        <v>17</v>
      </c>
      <c r="F474" s="15" t="s">
        <v>1000</v>
      </c>
      <c r="G474" s="20">
        <v>0</v>
      </c>
    </row>
    <row r="475" ht="54.75" customHeight="1" spans="1:7">
      <c r="A475" s="15" t="s">
        <v>995</v>
      </c>
      <c r="B475" s="27" t="s">
        <v>996</v>
      </c>
      <c r="C475" s="15" t="s">
        <v>1001</v>
      </c>
      <c r="D475" s="18">
        <v>43692.7133333333</v>
      </c>
      <c r="E475" s="15" t="s">
        <v>17</v>
      </c>
      <c r="F475" s="15" t="s">
        <v>1002</v>
      </c>
      <c r="G475" s="20">
        <v>0</v>
      </c>
    </row>
    <row r="476" ht="54.75" customHeight="1" spans="1:7">
      <c r="A476" s="15" t="s">
        <v>995</v>
      </c>
      <c r="B476" s="27" t="s">
        <v>996</v>
      </c>
      <c r="C476" s="15" t="s">
        <v>1003</v>
      </c>
      <c r="D476" s="18">
        <v>43579.449837963</v>
      </c>
      <c r="E476" s="15" t="s">
        <v>17</v>
      </c>
      <c r="F476" s="15" t="s">
        <v>1004</v>
      </c>
      <c r="G476" s="20">
        <v>0</v>
      </c>
    </row>
    <row r="477" ht="54.75" customHeight="1" spans="1:7">
      <c r="A477" s="15" t="s">
        <v>1005</v>
      </c>
      <c r="B477" s="27" t="s">
        <v>1006</v>
      </c>
      <c r="C477" s="15"/>
      <c r="D477" s="18"/>
      <c r="E477" s="15"/>
      <c r="F477" s="15"/>
      <c r="G477" s="20">
        <f>G478</f>
        <v>0</v>
      </c>
    </row>
    <row r="478" ht="54.75" customHeight="1" spans="1:7">
      <c r="A478" s="15" t="s">
        <v>12</v>
      </c>
      <c r="B478" s="20" t="s">
        <v>1007</v>
      </c>
      <c r="C478" s="20"/>
      <c r="D478" s="20"/>
      <c r="E478" s="20"/>
      <c r="F478" s="20"/>
      <c r="G478" s="20">
        <f>G479</f>
        <v>0</v>
      </c>
    </row>
    <row r="479" ht="54.75" customHeight="1" spans="1:7">
      <c r="A479" s="15" t="s">
        <v>1008</v>
      </c>
      <c r="B479" s="27" t="s">
        <v>1009</v>
      </c>
      <c r="C479" s="15" t="s">
        <v>1010</v>
      </c>
      <c r="D479" s="18">
        <v>43511.8132523148</v>
      </c>
      <c r="E479" s="15" t="s">
        <v>17</v>
      </c>
      <c r="F479" s="15" t="s">
        <v>1011</v>
      </c>
      <c r="G479" s="20">
        <v>0</v>
      </c>
    </row>
    <row r="480" ht="54.75" customHeight="1" spans="1:7">
      <c r="A480" s="15" t="s">
        <v>1012</v>
      </c>
      <c r="B480" s="27" t="s">
        <v>1013</v>
      </c>
      <c r="C480" s="15"/>
      <c r="D480" s="18"/>
      <c r="E480" s="15"/>
      <c r="F480" s="15"/>
      <c r="G480" s="20">
        <f>G481+G483+G485</f>
        <v>1216</v>
      </c>
    </row>
    <row r="481" ht="54.75" customHeight="1" spans="1:7">
      <c r="A481" s="15" t="s">
        <v>19</v>
      </c>
      <c r="B481" s="20" t="s">
        <v>1014</v>
      </c>
      <c r="C481" s="20"/>
      <c r="D481" s="20"/>
      <c r="E481" s="20"/>
      <c r="F481" s="20"/>
      <c r="G481" s="20">
        <f>G482</f>
        <v>680</v>
      </c>
    </row>
    <row r="482" ht="54.75" customHeight="1" spans="1:7">
      <c r="A482" s="15" t="s">
        <v>1015</v>
      </c>
      <c r="B482" s="27" t="s">
        <v>1016</v>
      </c>
      <c r="C482" s="15" t="s">
        <v>636</v>
      </c>
      <c r="D482" s="18">
        <v>43637.7989930556</v>
      </c>
      <c r="E482" s="15" t="s">
        <v>17</v>
      </c>
      <c r="F482" s="15" t="s">
        <v>682</v>
      </c>
      <c r="G482" s="20">
        <v>680</v>
      </c>
    </row>
    <row r="483" ht="54.75" customHeight="1" spans="1:7">
      <c r="A483" s="15" t="s">
        <v>41</v>
      </c>
      <c r="B483" s="20" t="s">
        <v>1017</v>
      </c>
      <c r="C483" s="20"/>
      <c r="D483" s="20"/>
      <c r="E483" s="20"/>
      <c r="F483" s="20"/>
      <c r="G483" s="20">
        <f>G484</f>
        <v>0</v>
      </c>
    </row>
    <row r="484" ht="54.75" customHeight="1" spans="1:7">
      <c r="A484" s="15" t="s">
        <v>1018</v>
      </c>
      <c r="B484" s="27" t="s">
        <v>1019</v>
      </c>
      <c r="C484" s="15" t="s">
        <v>212</v>
      </c>
      <c r="D484" s="18">
        <v>43499.7796180556</v>
      </c>
      <c r="E484" s="15" t="s">
        <v>17</v>
      </c>
      <c r="F484" s="15" t="s">
        <v>1020</v>
      </c>
      <c r="G484" s="20">
        <v>0</v>
      </c>
    </row>
    <row r="485" ht="54.75" customHeight="1" spans="1:7">
      <c r="A485" s="15" t="s">
        <v>142</v>
      </c>
      <c r="B485" s="20" t="s">
        <v>1021</v>
      </c>
      <c r="C485" s="20"/>
      <c r="D485" s="20"/>
      <c r="E485" s="20"/>
      <c r="F485" s="20"/>
      <c r="G485" s="20">
        <f>G486</f>
        <v>536</v>
      </c>
    </row>
    <row r="486" ht="54.75" customHeight="1" spans="1:7">
      <c r="A486" s="15" t="s">
        <v>1022</v>
      </c>
      <c r="B486" s="27" t="s">
        <v>1023</v>
      </c>
      <c r="C486" s="15" t="s">
        <v>1024</v>
      </c>
      <c r="D486" s="18">
        <v>43826.5732060185</v>
      </c>
      <c r="E486" s="15" t="s">
        <v>17</v>
      </c>
      <c r="F486" s="15" t="s">
        <v>1025</v>
      </c>
      <c r="G486" s="20">
        <v>536</v>
      </c>
    </row>
    <row r="487" ht="54.75" customHeight="1" spans="1:7">
      <c r="A487" s="15" t="s">
        <v>1026</v>
      </c>
      <c r="B487" s="27" t="s">
        <v>1027</v>
      </c>
      <c r="C487" s="15"/>
      <c r="D487" s="18"/>
      <c r="E487" s="15"/>
      <c r="F487" s="15"/>
      <c r="G487" s="20">
        <f>G488</f>
        <v>15368</v>
      </c>
    </row>
    <row r="488" ht="54.75" customHeight="1" spans="1:7">
      <c r="A488" s="15" t="s">
        <v>142</v>
      </c>
      <c r="B488" s="20" t="s">
        <v>1028</v>
      </c>
      <c r="C488" s="20"/>
      <c r="D488" s="20"/>
      <c r="E488" s="20"/>
      <c r="F488" s="20"/>
      <c r="G488" s="20">
        <f>SUM(G489:G498)</f>
        <v>15368</v>
      </c>
    </row>
    <row r="489" ht="54.75" customHeight="1" spans="1:7">
      <c r="A489" s="15" t="s">
        <v>1029</v>
      </c>
      <c r="B489" s="27" t="s">
        <v>1030</v>
      </c>
      <c r="C489" s="15" t="s">
        <v>1031</v>
      </c>
      <c r="D489" s="18">
        <v>43704.8383217593</v>
      </c>
      <c r="E489" s="15" t="s">
        <v>17</v>
      </c>
      <c r="F489" s="15" t="s">
        <v>1032</v>
      </c>
      <c r="G489" s="20">
        <v>569</v>
      </c>
    </row>
    <row r="490" ht="54.75" customHeight="1" spans="1:7">
      <c r="A490" s="15" t="s">
        <v>1029</v>
      </c>
      <c r="B490" s="27" t="s">
        <v>1030</v>
      </c>
      <c r="C490" s="15" t="s">
        <v>1033</v>
      </c>
      <c r="D490" s="18">
        <v>43714.4848611111</v>
      </c>
      <c r="E490" s="15" t="s">
        <v>17</v>
      </c>
      <c r="F490" s="15" t="s">
        <v>1034</v>
      </c>
      <c r="G490" s="20">
        <v>0</v>
      </c>
    </row>
    <row r="491" ht="54.75" customHeight="1" spans="1:7">
      <c r="A491" s="15" t="s">
        <v>1029</v>
      </c>
      <c r="B491" s="27" t="s">
        <v>1030</v>
      </c>
      <c r="C491" s="15" t="s">
        <v>1035</v>
      </c>
      <c r="D491" s="18">
        <v>43602.8193518519</v>
      </c>
      <c r="E491" s="15" t="s">
        <v>17</v>
      </c>
      <c r="F491" s="15" t="s">
        <v>1036</v>
      </c>
      <c r="G491" s="20">
        <v>5328</v>
      </c>
    </row>
    <row r="492" ht="54.75" customHeight="1" spans="1:7">
      <c r="A492" s="15" t="s">
        <v>1029</v>
      </c>
      <c r="B492" s="27" t="s">
        <v>1030</v>
      </c>
      <c r="C492" s="15" t="s">
        <v>636</v>
      </c>
      <c r="D492" s="18">
        <v>43637.7989930556</v>
      </c>
      <c r="E492" s="15" t="s">
        <v>17</v>
      </c>
      <c r="F492" s="15" t="s">
        <v>682</v>
      </c>
      <c r="G492" s="20">
        <v>112</v>
      </c>
    </row>
    <row r="493" ht="54.75" customHeight="1" spans="1:7">
      <c r="A493" s="15" t="s">
        <v>1029</v>
      </c>
      <c r="B493" s="27" t="s">
        <v>1030</v>
      </c>
      <c r="C493" s="15" t="s">
        <v>1037</v>
      </c>
      <c r="D493" s="18">
        <v>43643.5228587963</v>
      </c>
      <c r="E493" s="15" t="s">
        <v>17</v>
      </c>
      <c r="F493" s="15" t="s">
        <v>1038</v>
      </c>
      <c r="G493" s="20">
        <v>3900</v>
      </c>
    </row>
    <row r="494" ht="54.75" customHeight="1" spans="1:7">
      <c r="A494" s="15" t="s">
        <v>1029</v>
      </c>
      <c r="B494" s="27" t="s">
        <v>1030</v>
      </c>
      <c r="C494" s="15" t="s">
        <v>1039</v>
      </c>
      <c r="D494" s="18">
        <v>43581.4353009259</v>
      </c>
      <c r="E494" s="15" t="s">
        <v>17</v>
      </c>
      <c r="F494" s="15" t="s">
        <v>1040</v>
      </c>
      <c r="G494" s="20">
        <v>1761</v>
      </c>
    </row>
    <row r="495" ht="54.75" customHeight="1" spans="1:7">
      <c r="A495" s="15" t="s">
        <v>1029</v>
      </c>
      <c r="B495" s="27" t="s">
        <v>1030</v>
      </c>
      <c r="C495" s="15" t="s">
        <v>1041</v>
      </c>
      <c r="D495" s="18">
        <v>43584.5510300926</v>
      </c>
      <c r="E495" s="15" t="s">
        <v>17</v>
      </c>
      <c r="F495" s="15" t="s">
        <v>1042</v>
      </c>
      <c r="G495" s="20">
        <v>3312</v>
      </c>
    </row>
    <row r="496" ht="54.75" customHeight="1" spans="1:7">
      <c r="A496" s="15" t="s">
        <v>1029</v>
      </c>
      <c r="B496" s="27" t="s">
        <v>1030</v>
      </c>
      <c r="C496" s="15" t="s">
        <v>1043</v>
      </c>
      <c r="D496" s="18">
        <v>43521.7173263889</v>
      </c>
      <c r="E496" s="15" t="s">
        <v>17</v>
      </c>
      <c r="F496" s="15" t="s">
        <v>1044</v>
      </c>
      <c r="G496" s="20">
        <v>0</v>
      </c>
    </row>
    <row r="497" ht="54.75" customHeight="1" spans="1:7">
      <c r="A497" s="15" t="s">
        <v>1029</v>
      </c>
      <c r="B497" s="27" t="s">
        <v>1030</v>
      </c>
      <c r="C497" s="15" t="s">
        <v>1045</v>
      </c>
      <c r="D497" s="18">
        <v>43710.8140162037</v>
      </c>
      <c r="E497" s="15" t="s">
        <v>17</v>
      </c>
      <c r="F497" s="15" t="s">
        <v>129</v>
      </c>
      <c r="G497" s="20">
        <v>189</v>
      </c>
    </row>
    <row r="498" ht="54.75" customHeight="1" spans="1:7">
      <c r="A498" s="15" t="s">
        <v>1029</v>
      </c>
      <c r="B498" s="27" t="s">
        <v>1030</v>
      </c>
      <c r="C498" s="15" t="s">
        <v>1046</v>
      </c>
      <c r="D498" s="18">
        <v>43605.4515972222</v>
      </c>
      <c r="E498" s="15" t="s">
        <v>17</v>
      </c>
      <c r="F498" s="15" t="s">
        <v>129</v>
      </c>
      <c r="G498" s="20">
        <v>197</v>
      </c>
    </row>
    <row r="499" ht="54.75" customHeight="1" spans="1:7">
      <c r="A499" s="15" t="s">
        <v>1047</v>
      </c>
      <c r="B499" s="27" t="s">
        <v>1048</v>
      </c>
      <c r="C499" s="15"/>
      <c r="D499" s="18"/>
      <c r="E499" s="15"/>
      <c r="F499" s="15"/>
      <c r="G499" s="20">
        <f>G500</f>
        <v>0</v>
      </c>
    </row>
    <row r="500" ht="54.75" customHeight="1" spans="1:7">
      <c r="A500" s="15" t="s">
        <v>19</v>
      </c>
      <c r="B500" s="20" t="s">
        <v>1049</v>
      </c>
      <c r="C500" s="20"/>
      <c r="D500" s="20"/>
      <c r="E500" s="20"/>
      <c r="F500" s="20"/>
      <c r="G500" s="20">
        <f>G501</f>
        <v>0</v>
      </c>
    </row>
    <row r="501" ht="54.75" customHeight="1" spans="1:7">
      <c r="A501" s="15" t="s">
        <v>1050</v>
      </c>
      <c r="B501" s="27" t="s">
        <v>1051</v>
      </c>
      <c r="C501" s="15" t="s">
        <v>1052</v>
      </c>
      <c r="D501" s="18">
        <v>43616.8463888889</v>
      </c>
      <c r="E501" s="15" t="s">
        <v>17</v>
      </c>
      <c r="F501" s="15" t="s">
        <v>1053</v>
      </c>
      <c r="G501" s="20">
        <v>0</v>
      </c>
    </row>
  </sheetData>
  <mergeCells count="1">
    <mergeCell ref="A3:G3"/>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58"/>
  <sheetViews>
    <sheetView workbookViewId="0">
      <selection activeCell="H4" sqref="H4"/>
    </sheetView>
  </sheetViews>
  <sheetFormatPr defaultColWidth="12" defaultRowHeight="13.5" outlineLevelCol="6"/>
  <cols>
    <col min="1" max="1" width="12" style="4"/>
    <col min="2" max="2" width="30.5" style="4" customWidth="1"/>
    <col min="3" max="3" width="17.875" style="4" customWidth="1"/>
    <col min="4" max="4" width="15" style="4" customWidth="1"/>
    <col min="5" max="5" width="13.75" style="4" customWidth="1"/>
    <col min="6" max="6" width="30.625" style="4" customWidth="1"/>
    <col min="7" max="16384" width="12" style="4"/>
  </cols>
  <sheetData>
    <row r="1" s="1" customFormat="1" spans="7:7">
      <c r="G1" s="50"/>
    </row>
    <row r="2" ht="22.5" spans="1:7">
      <c r="A2" s="5" t="s">
        <v>0</v>
      </c>
      <c r="B2" s="5"/>
      <c r="C2" s="5"/>
      <c r="D2" s="5"/>
      <c r="E2" s="5"/>
      <c r="F2" s="5"/>
      <c r="G2" s="5"/>
    </row>
    <row r="3" spans="7:7">
      <c r="G3" s="34" t="s">
        <v>1</v>
      </c>
    </row>
    <row r="4" s="2" customFormat="1" ht="29.25" customHeight="1" spans="1:7">
      <c r="A4" s="9" t="s">
        <v>2</v>
      </c>
      <c r="B4" s="9" t="s">
        <v>3</v>
      </c>
      <c r="C4" s="9" t="s">
        <v>4</v>
      </c>
      <c r="D4" s="9" t="s">
        <v>5</v>
      </c>
      <c r="E4" s="9" t="s">
        <v>6</v>
      </c>
      <c r="F4" s="9" t="s">
        <v>7</v>
      </c>
      <c r="G4" s="14" t="s">
        <v>8</v>
      </c>
    </row>
    <row r="5" ht="42.75" customHeight="1" spans="1:7">
      <c r="A5" s="15" t="s">
        <v>9</v>
      </c>
      <c r="B5" s="27"/>
      <c r="C5" s="15"/>
      <c r="D5" s="18"/>
      <c r="E5" s="15"/>
      <c r="F5" s="15"/>
      <c r="G5" s="20">
        <f>G6+G13+G20+G24+G29</f>
        <v>864</v>
      </c>
    </row>
    <row r="6" ht="42.75" customHeight="1" spans="1:7">
      <c r="A6" s="15" t="s">
        <v>343</v>
      </c>
      <c r="B6" s="27" t="s">
        <v>344</v>
      </c>
      <c r="C6" s="15"/>
      <c r="D6" s="18"/>
      <c r="E6" s="15"/>
      <c r="F6" s="15"/>
      <c r="G6" s="20">
        <f>SUM(G7)</f>
        <v>541</v>
      </c>
    </row>
    <row r="7" ht="42.75" customHeight="1" spans="1:7">
      <c r="A7" s="15" t="s">
        <v>191</v>
      </c>
      <c r="B7" s="27" t="s">
        <v>1054</v>
      </c>
      <c r="C7" s="15"/>
      <c r="D7" s="18"/>
      <c r="E7" s="15"/>
      <c r="F7" s="15"/>
      <c r="G7" s="20">
        <f>SUM(G8)</f>
        <v>541</v>
      </c>
    </row>
    <row r="8" ht="42.75" customHeight="1" spans="1:7">
      <c r="A8" s="15" t="s">
        <v>1055</v>
      </c>
      <c r="B8" s="27" t="s">
        <v>1056</v>
      </c>
      <c r="C8" s="15"/>
      <c r="D8" s="18"/>
      <c r="E8" s="15"/>
      <c r="F8" s="15"/>
      <c r="G8" s="20">
        <f>SUM(G9:G12)</f>
        <v>541</v>
      </c>
    </row>
    <row r="9" ht="42.75" customHeight="1" spans="1:7">
      <c r="A9" s="15" t="s">
        <v>1057</v>
      </c>
      <c r="B9" s="27" t="s">
        <v>1058</v>
      </c>
      <c r="C9" s="15" t="s">
        <v>1059</v>
      </c>
      <c r="D9" s="18">
        <v>43511.7978587963</v>
      </c>
      <c r="E9" s="15" t="s">
        <v>17</v>
      </c>
      <c r="F9" s="15" t="s">
        <v>1060</v>
      </c>
      <c r="G9" s="20">
        <v>30</v>
      </c>
    </row>
    <row r="10" ht="42.75" customHeight="1" spans="1:7">
      <c r="A10" s="15" t="s">
        <v>1057</v>
      </c>
      <c r="B10" s="27" t="s">
        <v>1058</v>
      </c>
      <c r="C10" s="15" t="s">
        <v>1061</v>
      </c>
      <c r="D10" s="18">
        <v>43635.7415972222</v>
      </c>
      <c r="E10" s="15" t="s">
        <v>17</v>
      </c>
      <c r="F10" s="15" t="s">
        <v>1062</v>
      </c>
      <c r="G10" s="20">
        <v>-1</v>
      </c>
    </row>
    <row r="11" ht="42.75" customHeight="1" spans="1:7">
      <c r="A11" s="15" t="s">
        <v>1057</v>
      </c>
      <c r="B11" s="27" t="s">
        <v>1058</v>
      </c>
      <c r="C11" s="15" t="s">
        <v>1063</v>
      </c>
      <c r="D11" s="18">
        <v>43714.5086458333</v>
      </c>
      <c r="E11" s="15" t="s">
        <v>17</v>
      </c>
      <c r="F11" s="15" t="s">
        <v>1064</v>
      </c>
      <c r="G11" s="20">
        <v>500</v>
      </c>
    </row>
    <row r="12" ht="42.75" customHeight="1" spans="1:7">
      <c r="A12" s="15" t="s">
        <v>1057</v>
      </c>
      <c r="B12" s="27" t="s">
        <v>1058</v>
      </c>
      <c r="C12" s="15" t="s">
        <v>1065</v>
      </c>
      <c r="D12" s="18">
        <v>43705.4463078704</v>
      </c>
      <c r="E12" s="15" t="s">
        <v>17</v>
      </c>
      <c r="F12" s="15" t="s">
        <v>1066</v>
      </c>
      <c r="G12" s="20">
        <v>12</v>
      </c>
    </row>
    <row r="13" ht="42.75" customHeight="1" spans="1:7">
      <c r="A13" s="15" t="s">
        <v>413</v>
      </c>
      <c r="B13" s="27" t="s">
        <v>414</v>
      </c>
      <c r="C13" s="15"/>
      <c r="D13" s="18"/>
      <c r="E13" s="15"/>
      <c r="F13" s="15"/>
      <c r="G13" s="20">
        <f>G14</f>
        <v>5</v>
      </c>
    </row>
    <row r="14" ht="42.75" customHeight="1" spans="1:7">
      <c r="A14" s="15" t="s">
        <v>1067</v>
      </c>
      <c r="B14" s="27" t="s">
        <v>1068</v>
      </c>
      <c r="C14" s="15"/>
      <c r="D14" s="18"/>
      <c r="E14" s="15"/>
      <c r="F14" s="15"/>
      <c r="G14" s="20">
        <f>G15+G17</f>
        <v>5</v>
      </c>
    </row>
    <row r="15" ht="42.75" customHeight="1" spans="1:7">
      <c r="A15" s="15" t="s">
        <v>1069</v>
      </c>
      <c r="B15" s="27" t="s">
        <v>1070</v>
      </c>
      <c r="C15" s="15"/>
      <c r="D15" s="18"/>
      <c r="E15" s="15"/>
      <c r="F15" s="15"/>
      <c r="G15" s="20">
        <f>SUM(G16)</f>
        <v>0</v>
      </c>
    </row>
    <row r="16" ht="42.75" customHeight="1" spans="1:7">
      <c r="A16" s="15" t="s">
        <v>1071</v>
      </c>
      <c r="B16" s="27" t="s">
        <v>1072</v>
      </c>
      <c r="C16" s="15" t="s">
        <v>801</v>
      </c>
      <c r="D16" s="18">
        <v>43507.8136111111</v>
      </c>
      <c r="E16" s="15" t="s">
        <v>17</v>
      </c>
      <c r="F16" s="15" t="s">
        <v>1073</v>
      </c>
      <c r="G16" s="20">
        <v>0</v>
      </c>
    </row>
    <row r="17" ht="42.75" customHeight="1" spans="1:7">
      <c r="A17" s="15" t="s">
        <v>1074</v>
      </c>
      <c r="B17" s="27" t="s">
        <v>1075</v>
      </c>
      <c r="C17" s="15"/>
      <c r="D17" s="18"/>
      <c r="E17" s="15"/>
      <c r="F17" s="15"/>
      <c r="G17" s="20">
        <f>SUM(G18:G19)</f>
        <v>5</v>
      </c>
    </row>
    <row r="18" ht="42.75" customHeight="1" spans="1:7">
      <c r="A18" s="15" t="s">
        <v>1076</v>
      </c>
      <c r="B18" s="27" t="s">
        <v>1077</v>
      </c>
      <c r="C18" s="15" t="s">
        <v>801</v>
      </c>
      <c r="D18" s="18">
        <v>43499.7990162037</v>
      </c>
      <c r="E18" s="15" t="s">
        <v>17</v>
      </c>
      <c r="F18" s="15" t="s">
        <v>1073</v>
      </c>
      <c r="G18" s="20">
        <v>5</v>
      </c>
    </row>
    <row r="19" ht="42.75" customHeight="1" spans="1:7">
      <c r="A19" s="15" t="s">
        <v>1076</v>
      </c>
      <c r="B19" s="27" t="s">
        <v>1077</v>
      </c>
      <c r="C19" s="15" t="s">
        <v>1078</v>
      </c>
      <c r="D19" s="18">
        <v>43676.566412037</v>
      </c>
      <c r="E19" s="15" t="s">
        <v>17</v>
      </c>
      <c r="F19" s="15" t="s">
        <v>1079</v>
      </c>
      <c r="G19" s="20">
        <v>0</v>
      </c>
    </row>
    <row r="20" ht="42.75" customHeight="1" spans="1:7">
      <c r="A20" s="15" t="s">
        <v>537</v>
      </c>
      <c r="B20" s="27" t="s">
        <v>538</v>
      </c>
      <c r="C20" s="15"/>
      <c r="D20" s="18"/>
      <c r="E20" s="15"/>
      <c r="F20" s="15"/>
      <c r="G20" s="20">
        <f>G21</f>
        <v>0</v>
      </c>
    </row>
    <row r="21" ht="42.75" customHeight="1" spans="1:7">
      <c r="A21" s="15" t="s">
        <v>1080</v>
      </c>
      <c r="B21" s="27" t="s">
        <v>1081</v>
      </c>
      <c r="C21" s="15"/>
      <c r="D21" s="18"/>
      <c r="E21" s="15"/>
      <c r="F21" s="15"/>
      <c r="G21" s="20">
        <f>SUM(G22)</f>
        <v>0</v>
      </c>
    </row>
    <row r="22" ht="42.75" customHeight="1" spans="1:7">
      <c r="A22" s="15" t="s">
        <v>1074</v>
      </c>
      <c r="B22" s="27" t="s">
        <v>1082</v>
      </c>
      <c r="C22" s="15"/>
      <c r="D22" s="18"/>
      <c r="E22" s="15"/>
      <c r="F22" s="15"/>
      <c r="G22" s="20">
        <f>SUM(G23)</f>
        <v>0</v>
      </c>
    </row>
    <row r="23" ht="42.75" customHeight="1" spans="1:7">
      <c r="A23" s="15" t="s">
        <v>1083</v>
      </c>
      <c r="B23" s="27" t="s">
        <v>1084</v>
      </c>
      <c r="C23" s="15" t="s">
        <v>1085</v>
      </c>
      <c r="D23" s="18">
        <v>43651.7374305556</v>
      </c>
      <c r="E23" s="15" t="s">
        <v>17</v>
      </c>
      <c r="F23" s="15" t="s">
        <v>1086</v>
      </c>
      <c r="G23" s="20">
        <v>0</v>
      </c>
    </row>
    <row r="24" ht="42.75" customHeight="1" spans="1:7">
      <c r="A24" s="15" t="s">
        <v>630</v>
      </c>
      <c r="B24" s="27" t="s">
        <v>631</v>
      </c>
      <c r="C24" s="15"/>
      <c r="D24" s="18"/>
      <c r="E24" s="15"/>
      <c r="F24" s="15"/>
      <c r="G24" s="20">
        <f>SUM(G25)</f>
        <v>0</v>
      </c>
    </row>
    <row r="25" ht="42.75" customHeight="1" spans="1:7">
      <c r="A25" s="15" t="s">
        <v>469</v>
      </c>
      <c r="B25" s="27" t="s">
        <v>1087</v>
      </c>
      <c r="C25" s="15"/>
      <c r="D25" s="18"/>
      <c r="E25" s="15"/>
      <c r="F25" s="15"/>
      <c r="G25" s="20">
        <f>SUM(G26)</f>
        <v>0</v>
      </c>
    </row>
    <row r="26" ht="42.75" customHeight="1" spans="1:7">
      <c r="A26" s="15" t="s">
        <v>1088</v>
      </c>
      <c r="B26" s="27" t="s">
        <v>1089</v>
      </c>
      <c r="C26" s="15"/>
      <c r="D26" s="18"/>
      <c r="E26" s="15"/>
      <c r="F26" s="15"/>
      <c r="G26" s="20">
        <f>SUM(G27:G28)</f>
        <v>0</v>
      </c>
    </row>
    <row r="27" ht="42.75" customHeight="1" spans="1:7">
      <c r="A27" s="15" t="s">
        <v>1090</v>
      </c>
      <c r="B27" s="27" t="s">
        <v>1091</v>
      </c>
      <c r="C27" s="15" t="s">
        <v>1092</v>
      </c>
      <c r="D27" s="18">
        <v>43752.7845138889</v>
      </c>
      <c r="E27" s="15" t="s">
        <v>17</v>
      </c>
      <c r="F27" s="15" t="s">
        <v>1093</v>
      </c>
      <c r="G27" s="20">
        <v>0</v>
      </c>
    </row>
    <row r="28" ht="42.75" customHeight="1" spans="1:7">
      <c r="A28" s="15" t="s">
        <v>1090</v>
      </c>
      <c r="B28" s="27" t="s">
        <v>1091</v>
      </c>
      <c r="C28" s="15" t="s">
        <v>1094</v>
      </c>
      <c r="D28" s="18">
        <v>43774.7731828704</v>
      </c>
      <c r="E28" s="15" t="s">
        <v>17</v>
      </c>
      <c r="F28" s="15" t="s">
        <v>1095</v>
      </c>
      <c r="G28" s="20">
        <v>0</v>
      </c>
    </row>
    <row r="29" ht="42.75" customHeight="1" spans="1:7">
      <c r="A29" s="15" t="s">
        <v>1026</v>
      </c>
      <c r="B29" s="27" t="s">
        <v>1027</v>
      </c>
      <c r="C29" s="15"/>
      <c r="D29" s="18"/>
      <c r="E29" s="15"/>
      <c r="F29" s="15"/>
      <c r="G29" s="20">
        <f>G30+G33</f>
        <v>318</v>
      </c>
    </row>
    <row r="30" ht="42.75" customHeight="1" spans="1:7">
      <c r="A30" s="15" t="s">
        <v>59</v>
      </c>
      <c r="B30" s="27" t="s">
        <v>1096</v>
      </c>
      <c r="C30" s="15"/>
      <c r="D30" s="18"/>
      <c r="E30" s="15"/>
      <c r="F30" s="15"/>
      <c r="G30" s="20">
        <f>SUM(G31)</f>
        <v>0</v>
      </c>
    </row>
    <row r="31" ht="42.75" customHeight="1" spans="1:7">
      <c r="A31" s="15" t="s">
        <v>1097</v>
      </c>
      <c r="B31" s="27" t="s">
        <v>1098</v>
      </c>
      <c r="C31" s="15"/>
      <c r="D31" s="18"/>
      <c r="E31" s="15"/>
      <c r="F31" s="15"/>
      <c r="G31" s="20">
        <f>SUM(G32)</f>
        <v>0</v>
      </c>
    </row>
    <row r="32" ht="42.75" customHeight="1" spans="1:7">
      <c r="A32" s="15" t="s">
        <v>1099</v>
      </c>
      <c r="B32" s="27" t="s">
        <v>1100</v>
      </c>
      <c r="C32" s="15" t="s">
        <v>1101</v>
      </c>
      <c r="D32" s="18">
        <v>43499.7990162037</v>
      </c>
      <c r="E32" s="15" t="s">
        <v>17</v>
      </c>
      <c r="F32" s="15" t="s">
        <v>1102</v>
      </c>
      <c r="G32" s="20">
        <v>0</v>
      </c>
    </row>
    <row r="33" ht="42.75" customHeight="1" spans="1:7">
      <c r="A33" s="15" t="s">
        <v>1080</v>
      </c>
      <c r="B33" s="27" t="s">
        <v>1103</v>
      </c>
      <c r="C33" s="15"/>
      <c r="D33" s="18"/>
      <c r="E33" s="15"/>
      <c r="F33" s="15"/>
      <c r="G33" s="20">
        <f>G34+G44+G48+G50+G54</f>
        <v>318</v>
      </c>
    </row>
    <row r="34" ht="42.75" customHeight="1" spans="1:7">
      <c r="A34" s="15" t="s">
        <v>1074</v>
      </c>
      <c r="B34" s="27" t="s">
        <v>1104</v>
      </c>
      <c r="C34" s="15"/>
      <c r="D34" s="18"/>
      <c r="E34" s="15"/>
      <c r="F34" s="15"/>
      <c r="G34" s="20">
        <f>SUM(G35:G43)</f>
        <v>179</v>
      </c>
    </row>
    <row r="35" ht="42.75" customHeight="1" spans="1:7">
      <c r="A35" s="15" t="s">
        <v>1105</v>
      </c>
      <c r="B35" s="27" t="s">
        <v>1106</v>
      </c>
      <c r="C35" s="15" t="s">
        <v>1107</v>
      </c>
      <c r="D35" s="18">
        <v>43499.7990162037</v>
      </c>
      <c r="E35" s="15" t="s">
        <v>17</v>
      </c>
      <c r="F35" s="15" t="s">
        <v>1108</v>
      </c>
      <c r="G35" s="20">
        <v>8</v>
      </c>
    </row>
    <row r="36" ht="42.75" customHeight="1" spans="1:7">
      <c r="A36" s="15" t="s">
        <v>1105</v>
      </c>
      <c r="B36" s="27" t="s">
        <v>1106</v>
      </c>
      <c r="C36" s="15" t="s">
        <v>1109</v>
      </c>
      <c r="D36" s="18">
        <v>43499.7990162037</v>
      </c>
      <c r="E36" s="15" t="s">
        <v>17</v>
      </c>
      <c r="F36" s="15" t="s">
        <v>1108</v>
      </c>
      <c r="G36" s="20">
        <v>0</v>
      </c>
    </row>
    <row r="37" ht="42.75" customHeight="1" spans="1:7">
      <c r="A37" s="15" t="s">
        <v>1105</v>
      </c>
      <c r="B37" s="27" t="s">
        <v>1106</v>
      </c>
      <c r="C37" s="15" t="s">
        <v>1110</v>
      </c>
      <c r="D37" s="18">
        <v>43508.4942592593</v>
      </c>
      <c r="E37" s="15" t="s">
        <v>17</v>
      </c>
      <c r="F37" s="15" t="s">
        <v>1111</v>
      </c>
      <c r="G37" s="20">
        <v>25</v>
      </c>
    </row>
    <row r="38" ht="42.75" customHeight="1" spans="1:7">
      <c r="A38" s="15" t="s">
        <v>1105</v>
      </c>
      <c r="B38" s="27" t="s">
        <v>1106</v>
      </c>
      <c r="C38" s="15" t="s">
        <v>1112</v>
      </c>
      <c r="D38" s="18">
        <v>43499.7990162037</v>
      </c>
      <c r="E38" s="15" t="s">
        <v>17</v>
      </c>
      <c r="F38" s="15" t="s">
        <v>1113</v>
      </c>
      <c r="G38" s="20">
        <v>138</v>
      </c>
    </row>
    <row r="39" ht="42.75" customHeight="1" spans="1:7">
      <c r="A39" s="15" t="s">
        <v>1105</v>
      </c>
      <c r="B39" s="27" t="s">
        <v>1106</v>
      </c>
      <c r="C39" s="15" t="s">
        <v>1114</v>
      </c>
      <c r="D39" s="18">
        <v>43630.7181134259</v>
      </c>
      <c r="E39" s="15" t="s">
        <v>17</v>
      </c>
      <c r="F39" s="15" t="s">
        <v>1115</v>
      </c>
      <c r="G39" s="20">
        <v>0</v>
      </c>
    </row>
    <row r="40" ht="42.75" customHeight="1" spans="1:7">
      <c r="A40" s="15" t="s">
        <v>1105</v>
      </c>
      <c r="B40" s="27" t="s">
        <v>1106</v>
      </c>
      <c r="C40" s="15" t="s">
        <v>1114</v>
      </c>
      <c r="D40" s="18">
        <v>43499.7990162037</v>
      </c>
      <c r="E40" s="15" t="s">
        <v>17</v>
      </c>
      <c r="F40" s="15" t="s">
        <v>1115</v>
      </c>
      <c r="G40" s="20">
        <v>2</v>
      </c>
    </row>
    <row r="41" ht="42.75" customHeight="1" spans="1:7">
      <c r="A41" s="15" t="s">
        <v>1105</v>
      </c>
      <c r="B41" s="27" t="s">
        <v>1106</v>
      </c>
      <c r="C41" s="15" t="s">
        <v>1116</v>
      </c>
      <c r="D41" s="18">
        <v>43704.8044907407</v>
      </c>
      <c r="E41" s="15" t="s">
        <v>17</v>
      </c>
      <c r="F41" s="15" t="s">
        <v>1117</v>
      </c>
      <c r="G41" s="20">
        <v>1</v>
      </c>
    </row>
    <row r="42" ht="42.75" customHeight="1" spans="1:7">
      <c r="A42" s="15" t="s">
        <v>1105</v>
      </c>
      <c r="B42" s="27" t="s">
        <v>1106</v>
      </c>
      <c r="C42" s="15" t="s">
        <v>1118</v>
      </c>
      <c r="D42" s="18">
        <v>43499.7990162037</v>
      </c>
      <c r="E42" s="15" t="s">
        <v>17</v>
      </c>
      <c r="F42" s="15" t="s">
        <v>1119</v>
      </c>
      <c r="G42" s="20">
        <v>5</v>
      </c>
    </row>
    <row r="43" ht="42.75" customHeight="1" spans="1:7">
      <c r="A43" s="15" t="s">
        <v>1105</v>
      </c>
      <c r="B43" s="27" t="s">
        <v>1106</v>
      </c>
      <c r="C43" s="15" t="s">
        <v>1120</v>
      </c>
      <c r="D43" s="18">
        <v>43499.7990162037</v>
      </c>
      <c r="E43" s="15" t="s">
        <v>17</v>
      </c>
      <c r="F43" s="15" t="s">
        <v>1119</v>
      </c>
      <c r="G43" s="20">
        <v>0</v>
      </c>
    </row>
    <row r="44" ht="42.75" customHeight="1" spans="1:7">
      <c r="A44" s="15" t="s">
        <v>1121</v>
      </c>
      <c r="B44" s="27" t="s">
        <v>1122</v>
      </c>
      <c r="C44" s="15"/>
      <c r="D44" s="18"/>
      <c r="E44" s="15"/>
      <c r="F44" s="15"/>
      <c r="G44" s="20">
        <f>SUM(G45:G47)</f>
        <v>0</v>
      </c>
    </row>
    <row r="45" ht="42.75" customHeight="1" spans="1:7">
      <c r="A45" s="15" t="s">
        <v>1123</v>
      </c>
      <c r="B45" s="27" t="s">
        <v>1124</v>
      </c>
      <c r="C45" s="15" t="s">
        <v>1125</v>
      </c>
      <c r="D45" s="18">
        <v>43499.7990162037</v>
      </c>
      <c r="E45" s="15" t="s">
        <v>17</v>
      </c>
      <c r="F45" s="15" t="s">
        <v>1126</v>
      </c>
      <c r="G45" s="20">
        <v>0</v>
      </c>
    </row>
    <row r="46" ht="42.75" customHeight="1" spans="1:7">
      <c r="A46" s="15" t="s">
        <v>1123</v>
      </c>
      <c r="B46" s="27" t="s">
        <v>1124</v>
      </c>
      <c r="C46" s="15" t="s">
        <v>212</v>
      </c>
      <c r="D46" s="18">
        <v>43499.7990162037</v>
      </c>
      <c r="E46" s="15" t="s">
        <v>17</v>
      </c>
      <c r="F46" s="15" t="s">
        <v>1127</v>
      </c>
      <c r="G46" s="20">
        <v>0</v>
      </c>
    </row>
    <row r="47" ht="42.75" customHeight="1" spans="1:7">
      <c r="A47" s="15" t="s">
        <v>1123</v>
      </c>
      <c r="B47" s="27" t="s">
        <v>1124</v>
      </c>
      <c r="C47" s="15" t="s">
        <v>1128</v>
      </c>
      <c r="D47" s="18">
        <v>43691.6853356482</v>
      </c>
      <c r="E47" s="15" t="s">
        <v>17</v>
      </c>
      <c r="F47" s="15" t="s">
        <v>1129</v>
      </c>
      <c r="G47" s="20">
        <v>0</v>
      </c>
    </row>
    <row r="48" ht="42.75" customHeight="1" spans="1:7">
      <c r="A48" s="15" t="s">
        <v>1055</v>
      </c>
      <c r="B48" s="27" t="s">
        <v>1130</v>
      </c>
      <c r="C48" s="15"/>
      <c r="D48" s="18"/>
      <c r="E48" s="15"/>
      <c r="F48" s="15"/>
      <c r="G48" s="20">
        <f>SUM(G49)</f>
        <v>12</v>
      </c>
    </row>
    <row r="49" ht="42.75" customHeight="1" spans="1:7">
      <c r="A49" s="15" t="s">
        <v>1131</v>
      </c>
      <c r="B49" s="27" t="s">
        <v>1132</v>
      </c>
      <c r="C49" s="15" t="s">
        <v>1133</v>
      </c>
      <c r="D49" s="18">
        <v>43499.7990162037</v>
      </c>
      <c r="E49" s="15" t="s">
        <v>17</v>
      </c>
      <c r="F49" s="15" t="s">
        <v>1134</v>
      </c>
      <c r="G49" s="20">
        <v>12</v>
      </c>
    </row>
    <row r="50" ht="42.75" customHeight="1" spans="1:7">
      <c r="A50" s="15" t="s">
        <v>1135</v>
      </c>
      <c r="B50" s="27" t="s">
        <v>1136</v>
      </c>
      <c r="C50" s="15"/>
      <c r="D50" s="18"/>
      <c r="E50" s="15"/>
      <c r="F50" s="15"/>
      <c r="G50" s="20">
        <f>SUM(G51:G53)</f>
        <v>46</v>
      </c>
    </row>
    <row r="51" ht="42.75" customHeight="1" spans="1:7">
      <c r="A51" s="15" t="s">
        <v>1137</v>
      </c>
      <c r="B51" s="27" t="s">
        <v>1138</v>
      </c>
      <c r="C51" s="15" t="s">
        <v>1139</v>
      </c>
      <c r="D51" s="18">
        <v>43499.7990162037</v>
      </c>
      <c r="E51" s="15" t="s">
        <v>17</v>
      </c>
      <c r="F51" s="15" t="s">
        <v>1140</v>
      </c>
      <c r="G51" s="20">
        <v>0</v>
      </c>
    </row>
    <row r="52" ht="42.75" customHeight="1" spans="1:7">
      <c r="A52" s="15" t="s">
        <v>1137</v>
      </c>
      <c r="B52" s="27" t="s">
        <v>1138</v>
      </c>
      <c r="C52" s="15" t="s">
        <v>1141</v>
      </c>
      <c r="D52" s="18">
        <v>43499.7990162037</v>
      </c>
      <c r="E52" s="15" t="s">
        <v>17</v>
      </c>
      <c r="F52" s="15" t="s">
        <v>1142</v>
      </c>
      <c r="G52" s="20">
        <v>13</v>
      </c>
    </row>
    <row r="53" ht="42.75" customHeight="1" spans="1:7">
      <c r="A53" s="15" t="s">
        <v>1137</v>
      </c>
      <c r="B53" s="27" t="s">
        <v>1138</v>
      </c>
      <c r="C53" s="15" t="s">
        <v>1143</v>
      </c>
      <c r="D53" s="18">
        <v>43609.4513888889</v>
      </c>
      <c r="E53" s="15" t="s">
        <v>17</v>
      </c>
      <c r="F53" s="15" t="s">
        <v>1144</v>
      </c>
      <c r="G53" s="20">
        <v>33</v>
      </c>
    </row>
    <row r="54" ht="42.75" customHeight="1" spans="1:7">
      <c r="A54" s="15" t="s">
        <v>1145</v>
      </c>
      <c r="B54" s="27" t="s">
        <v>1146</v>
      </c>
      <c r="C54" s="15"/>
      <c r="D54" s="18"/>
      <c r="E54" s="15"/>
      <c r="F54" s="15"/>
      <c r="G54" s="20">
        <f>SUM(G55:G56)</f>
        <v>81</v>
      </c>
    </row>
    <row r="55" ht="42.75" customHeight="1" spans="1:7">
      <c r="A55" s="15" t="s">
        <v>1147</v>
      </c>
      <c r="B55" s="27" t="s">
        <v>1148</v>
      </c>
      <c r="C55" s="15" t="s">
        <v>1149</v>
      </c>
      <c r="D55" s="18">
        <v>43487.6551967593</v>
      </c>
      <c r="E55" s="15" t="s">
        <v>17</v>
      </c>
      <c r="F55" s="15" t="s">
        <v>1150</v>
      </c>
      <c r="G55" s="20">
        <v>33</v>
      </c>
    </row>
    <row r="56" ht="42.75" customHeight="1" spans="1:7">
      <c r="A56" s="15" t="s">
        <v>1147</v>
      </c>
      <c r="B56" s="27" t="s">
        <v>1148</v>
      </c>
      <c r="C56" s="15" t="s">
        <v>1151</v>
      </c>
      <c r="D56" s="18">
        <v>43629.4726157407</v>
      </c>
      <c r="E56" s="15" t="s">
        <v>17</v>
      </c>
      <c r="F56" s="15" t="s">
        <v>1152</v>
      </c>
      <c r="G56" s="20">
        <v>48</v>
      </c>
    </row>
    <row r="57" ht="42.75" customHeight="1" spans="1:7">
      <c r="A57" s="51">
        <v>99</v>
      </c>
      <c r="B57" s="27" t="s">
        <v>1153</v>
      </c>
      <c r="C57" s="52"/>
      <c r="D57" s="52"/>
      <c r="E57" s="52"/>
      <c r="F57" s="52"/>
      <c r="G57" s="52"/>
    </row>
    <row r="58" ht="42.75" customHeight="1" spans="1:7">
      <c r="A58" s="15" t="s">
        <v>1105</v>
      </c>
      <c r="B58" s="27" t="s">
        <v>1106</v>
      </c>
      <c r="C58" s="15" t="s">
        <v>1154</v>
      </c>
      <c r="D58" s="18">
        <v>43511.7978587963</v>
      </c>
      <c r="E58" s="15" t="s">
        <v>17</v>
      </c>
      <c r="F58" s="15" t="s">
        <v>1108</v>
      </c>
      <c r="G58" s="20">
        <v>0</v>
      </c>
    </row>
  </sheetData>
  <mergeCells count="1">
    <mergeCell ref="A2:G2"/>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2:I22"/>
  <sheetViews>
    <sheetView workbookViewId="0">
      <selection activeCell="A2" sqref="A2:G2"/>
    </sheetView>
  </sheetViews>
  <sheetFormatPr defaultColWidth="9" defaultRowHeight="13.5"/>
  <cols>
    <col min="1" max="1" width="11" style="40" customWidth="1"/>
    <col min="2" max="2" width="27.25" style="40" customWidth="1"/>
    <col min="3" max="3" width="18.5" style="40" customWidth="1"/>
    <col min="4" max="4" width="14.75" style="40" customWidth="1"/>
    <col min="5" max="5" width="12.25" style="40" customWidth="1"/>
    <col min="6" max="6" width="19.875" style="40" customWidth="1"/>
    <col min="7" max="7" width="10.875" style="40" customWidth="1"/>
    <col min="8" max="16384" width="9" style="40"/>
  </cols>
  <sheetData>
    <row r="2" ht="22.5" spans="1:7">
      <c r="A2" s="5" t="s">
        <v>0</v>
      </c>
      <c r="B2" s="5"/>
      <c r="C2" s="5"/>
      <c r="D2" s="5"/>
      <c r="E2" s="5"/>
      <c r="F2" s="5"/>
      <c r="G2" s="5"/>
    </row>
    <row r="4" ht="14.25" spans="1:7">
      <c r="A4" s="41"/>
      <c r="B4" s="41"/>
      <c r="C4" s="42"/>
      <c r="D4" s="42"/>
      <c r="E4" s="42"/>
      <c r="F4" s="42"/>
      <c r="G4" s="40" t="s">
        <v>1</v>
      </c>
    </row>
    <row r="5" s="39" customFormat="1" ht="30" customHeight="1" spans="1:7">
      <c r="A5" s="43" t="s">
        <v>2</v>
      </c>
      <c r="B5" s="44" t="s">
        <v>3</v>
      </c>
      <c r="C5" s="44" t="s">
        <v>4</v>
      </c>
      <c r="D5" s="45" t="s">
        <v>5</v>
      </c>
      <c r="E5" s="46" t="s">
        <v>6</v>
      </c>
      <c r="F5" s="47" t="s">
        <v>7</v>
      </c>
      <c r="G5" s="48" t="s">
        <v>8</v>
      </c>
    </row>
    <row r="6" s="4" customFormat="1" ht="41.25" customHeight="1" spans="1:7">
      <c r="A6" s="15" t="s">
        <v>9</v>
      </c>
      <c r="B6" s="16"/>
      <c r="C6" s="17"/>
      <c r="D6" s="18"/>
      <c r="E6" s="15"/>
      <c r="F6" s="19"/>
      <c r="G6" s="20">
        <v>0</v>
      </c>
    </row>
    <row r="7" ht="41.25" customHeight="1" spans="1:9">
      <c r="A7" s="15" t="s">
        <v>1155</v>
      </c>
      <c r="B7" s="16" t="s">
        <v>1156</v>
      </c>
      <c r="C7" s="17"/>
      <c r="D7" s="18"/>
      <c r="E7" s="15"/>
      <c r="F7" s="19"/>
      <c r="G7" s="20">
        <v>0</v>
      </c>
      <c r="I7" s="4"/>
    </row>
    <row r="8" ht="41.25" customHeight="1" spans="1:9">
      <c r="A8" s="15" t="s">
        <v>12</v>
      </c>
      <c r="B8" s="16" t="s">
        <v>1157</v>
      </c>
      <c r="C8" s="17"/>
      <c r="D8" s="18"/>
      <c r="E8" s="15"/>
      <c r="F8" s="19"/>
      <c r="G8" s="20">
        <v>0</v>
      </c>
      <c r="I8" s="4"/>
    </row>
    <row r="9" ht="41.25" customHeight="1" spans="1:9">
      <c r="A9" s="15" t="s">
        <v>1158</v>
      </c>
      <c r="B9" s="16" t="s">
        <v>1159</v>
      </c>
      <c r="C9" s="17"/>
      <c r="D9" s="18"/>
      <c r="E9" s="15"/>
      <c r="F9" s="19"/>
      <c r="G9" s="20">
        <v>0</v>
      </c>
      <c r="I9" s="4"/>
    </row>
    <row r="10" ht="41.25" customHeight="1" spans="1:9">
      <c r="A10" s="15" t="s">
        <v>1160</v>
      </c>
      <c r="B10" s="16" t="s">
        <v>1161</v>
      </c>
      <c r="C10" s="17" t="s">
        <v>1162</v>
      </c>
      <c r="D10" s="18">
        <v>43584.5510300926</v>
      </c>
      <c r="E10" s="15" t="s">
        <v>17</v>
      </c>
      <c r="F10" s="19" t="s">
        <v>433</v>
      </c>
      <c r="G10" s="20">
        <v>0</v>
      </c>
      <c r="I10" s="4"/>
    </row>
    <row r="11" spans="2:9">
      <c r="B11" s="4"/>
      <c r="C11" s="4"/>
      <c r="G11" s="4"/>
      <c r="H11" s="4"/>
      <c r="I11" s="4"/>
    </row>
    <row r="12" spans="3:8">
      <c r="C12" s="4"/>
      <c r="G12" s="4"/>
      <c r="H12" s="4"/>
    </row>
    <row r="13" spans="3:3">
      <c r="C13" s="4"/>
    </row>
    <row r="21" spans="1:6">
      <c r="A21" s="49"/>
      <c r="B21" s="49"/>
      <c r="C21" s="49"/>
      <c r="D21" s="49"/>
      <c r="E21" s="49"/>
      <c r="F21" s="49"/>
    </row>
    <row r="22" spans="1:6">
      <c r="A22" s="49"/>
      <c r="B22" s="49"/>
      <c r="C22" s="49"/>
      <c r="D22" s="49"/>
      <c r="E22" s="49"/>
      <c r="F22" s="49"/>
    </row>
  </sheetData>
  <mergeCells count="1">
    <mergeCell ref="A2:G2"/>
  </mergeCells>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7"/>
  <sheetViews>
    <sheetView topLeftCell="A46" workbookViewId="0">
      <selection activeCell="I3" sqref="I3"/>
    </sheetView>
  </sheetViews>
  <sheetFormatPr defaultColWidth="9" defaultRowHeight="13.5" outlineLevelCol="5"/>
  <cols>
    <col min="1" max="1" width="14.125" style="4" customWidth="1"/>
    <col min="2" max="2" width="42.25" style="4" customWidth="1"/>
    <col min="3" max="3" width="16.375" style="4" customWidth="1"/>
    <col min="4" max="4" width="12.875" style="4" customWidth="1"/>
    <col min="5" max="5" width="23.375" style="4" customWidth="1"/>
    <col min="6" max="6" width="11.875" style="4" customWidth="1"/>
    <col min="7" max="16384" width="9" style="4"/>
  </cols>
  <sheetData>
    <row r="1" ht="33.75" customHeight="1" spans="1:6">
      <c r="A1" s="5" t="s">
        <v>0</v>
      </c>
      <c r="B1" s="5"/>
      <c r="C1" s="5"/>
      <c r="D1" s="5"/>
      <c r="E1" s="5"/>
      <c r="F1" s="5"/>
    </row>
    <row r="2" spans="6:6">
      <c r="F2" s="34" t="s">
        <v>1</v>
      </c>
    </row>
    <row r="3" s="2" customFormat="1" ht="27.75" customHeight="1" spans="1:6">
      <c r="A3" s="9" t="s">
        <v>2</v>
      </c>
      <c r="B3" s="10" t="s">
        <v>3</v>
      </c>
      <c r="C3" s="9" t="s">
        <v>5</v>
      </c>
      <c r="D3" s="9" t="s">
        <v>6</v>
      </c>
      <c r="E3" s="9" t="s">
        <v>7</v>
      </c>
      <c r="F3" s="35" t="s">
        <v>8</v>
      </c>
    </row>
    <row r="4" ht="56.25" customHeight="1" spans="1:6">
      <c r="A4" s="15" t="s">
        <v>9</v>
      </c>
      <c r="B4" s="16"/>
      <c r="C4" s="18"/>
      <c r="D4" s="15"/>
      <c r="E4" s="19"/>
      <c r="F4" s="20">
        <f>F5+F24+F32+F38+F41+F44+F55+F58+F61+F64</f>
        <v>345</v>
      </c>
    </row>
    <row r="5" ht="56.25" customHeight="1" spans="1:6">
      <c r="A5" s="15" t="s">
        <v>10</v>
      </c>
      <c r="B5" s="16" t="s">
        <v>11</v>
      </c>
      <c r="C5" s="18"/>
      <c r="D5" s="15"/>
      <c r="E5" s="19"/>
      <c r="F5" s="20">
        <f>F6+F8+F10+F12+F15+F20+F22</f>
        <v>58</v>
      </c>
    </row>
    <row r="6" ht="56.25" customHeight="1" spans="1:6">
      <c r="A6" s="15" t="s">
        <v>27</v>
      </c>
      <c r="B6" s="16" t="s">
        <v>28</v>
      </c>
      <c r="C6" s="18"/>
      <c r="D6" s="15"/>
      <c r="E6" s="19"/>
      <c r="F6" s="20">
        <f>SUM(F7)</f>
        <v>52</v>
      </c>
    </row>
    <row r="7" ht="56.25" customHeight="1" spans="1:6">
      <c r="A7" s="15" t="s">
        <v>1163</v>
      </c>
      <c r="B7" s="16" t="s">
        <v>1164</v>
      </c>
      <c r="C7" s="18">
        <v>43579.5150462963</v>
      </c>
      <c r="D7" s="15" t="s">
        <v>1165</v>
      </c>
      <c r="E7" s="19" t="s">
        <v>1166</v>
      </c>
      <c r="F7" s="20">
        <v>52</v>
      </c>
    </row>
    <row r="8" ht="56.25" customHeight="1" spans="1:6">
      <c r="A8" s="15" t="s">
        <v>288</v>
      </c>
      <c r="B8" s="16" t="s">
        <v>1167</v>
      </c>
      <c r="C8" s="18"/>
      <c r="D8" s="15"/>
      <c r="E8" s="19"/>
      <c r="F8" s="20">
        <v>0</v>
      </c>
    </row>
    <row r="9" ht="56.25" customHeight="1" spans="1:6">
      <c r="A9" s="15" t="s">
        <v>1168</v>
      </c>
      <c r="B9" s="16" t="s">
        <v>1169</v>
      </c>
      <c r="C9" s="18">
        <v>43579.5150462963</v>
      </c>
      <c r="D9" s="15" t="s">
        <v>1165</v>
      </c>
      <c r="E9" s="19" t="s">
        <v>1170</v>
      </c>
      <c r="F9" s="20">
        <v>0</v>
      </c>
    </row>
    <row r="10" ht="56.25" customHeight="1" spans="1:6">
      <c r="A10" s="15" t="s">
        <v>469</v>
      </c>
      <c r="B10" s="16" t="s">
        <v>1171</v>
      </c>
      <c r="C10" s="18"/>
      <c r="D10" s="15"/>
      <c r="E10" s="19"/>
      <c r="F10" s="20">
        <f>SUM(F11)</f>
        <v>0</v>
      </c>
    </row>
    <row r="11" ht="56.25" customHeight="1" spans="1:6">
      <c r="A11" s="15" t="s">
        <v>1172</v>
      </c>
      <c r="B11" s="16" t="s">
        <v>1173</v>
      </c>
      <c r="C11" s="18">
        <v>43579.5146527778</v>
      </c>
      <c r="D11" s="15" t="s">
        <v>1165</v>
      </c>
      <c r="E11" s="19" t="s">
        <v>1174</v>
      </c>
      <c r="F11" s="20">
        <v>0</v>
      </c>
    </row>
    <row r="12" ht="56.25" customHeight="1" spans="1:6">
      <c r="A12" s="15" t="s">
        <v>92</v>
      </c>
      <c r="B12" s="16" t="s">
        <v>93</v>
      </c>
      <c r="C12" s="18"/>
      <c r="D12" s="15"/>
      <c r="E12" s="19"/>
      <c r="F12" s="20">
        <f>SUM(F13:F14)</f>
        <v>4</v>
      </c>
    </row>
    <row r="13" ht="56.25" customHeight="1" spans="1:6">
      <c r="A13" s="15" t="s">
        <v>94</v>
      </c>
      <c r="B13" s="16" t="s">
        <v>95</v>
      </c>
      <c r="C13" s="18">
        <v>43516.4806018519</v>
      </c>
      <c r="D13" s="15" t="s">
        <v>1165</v>
      </c>
      <c r="E13" s="19" t="s">
        <v>1175</v>
      </c>
      <c r="F13" s="20">
        <v>3</v>
      </c>
    </row>
    <row r="14" ht="56.25" customHeight="1" spans="1:6">
      <c r="A14" s="15" t="s">
        <v>94</v>
      </c>
      <c r="B14" s="16" t="s">
        <v>95</v>
      </c>
      <c r="C14" s="18">
        <v>43579.5146527778</v>
      </c>
      <c r="D14" s="15" t="s">
        <v>1165</v>
      </c>
      <c r="E14" s="19" t="s">
        <v>1176</v>
      </c>
      <c r="F14" s="20">
        <v>1</v>
      </c>
    </row>
    <row r="15" ht="56.25" customHeight="1" spans="1:6">
      <c r="A15" s="15" t="s">
        <v>98</v>
      </c>
      <c r="B15" s="16" t="s">
        <v>99</v>
      </c>
      <c r="C15" s="18"/>
      <c r="D15" s="15"/>
      <c r="E15" s="19"/>
      <c r="F15" s="20">
        <v>0</v>
      </c>
    </row>
    <row r="16" ht="56.25" customHeight="1" spans="1:6">
      <c r="A16" s="15" t="s">
        <v>100</v>
      </c>
      <c r="B16" s="16" t="s">
        <v>101</v>
      </c>
      <c r="C16" s="18">
        <v>43724.746400463</v>
      </c>
      <c r="D16" s="15" t="s">
        <v>1177</v>
      </c>
      <c r="E16" s="19" t="s">
        <v>1178</v>
      </c>
      <c r="F16" s="20">
        <v>0</v>
      </c>
    </row>
    <row r="17" ht="56.25" customHeight="1" spans="1:6">
      <c r="A17" s="15" t="s">
        <v>100</v>
      </c>
      <c r="B17" s="16" t="s">
        <v>101</v>
      </c>
      <c r="C17" s="18">
        <v>43579.5150462963</v>
      </c>
      <c r="D17" s="15" t="s">
        <v>1165</v>
      </c>
      <c r="E17" s="19" t="s">
        <v>1179</v>
      </c>
      <c r="F17" s="20">
        <v>0</v>
      </c>
    </row>
    <row r="18" ht="56.25" customHeight="1" spans="1:6">
      <c r="A18" s="15" t="s">
        <v>100</v>
      </c>
      <c r="B18" s="16" t="s">
        <v>101</v>
      </c>
      <c r="C18" s="18">
        <v>43724.742962963</v>
      </c>
      <c r="D18" s="15" t="s">
        <v>1177</v>
      </c>
      <c r="E18" s="19" t="s">
        <v>1178</v>
      </c>
      <c r="F18" s="20">
        <v>0</v>
      </c>
    </row>
    <row r="19" ht="56.25" customHeight="1" spans="1:6">
      <c r="A19" s="15" t="s">
        <v>100</v>
      </c>
      <c r="B19" s="16" t="s">
        <v>101</v>
      </c>
      <c r="C19" s="18">
        <v>43508.444224537</v>
      </c>
      <c r="D19" s="15" t="s">
        <v>1165</v>
      </c>
      <c r="E19" s="19" t="s">
        <v>1180</v>
      </c>
      <c r="F19" s="20">
        <v>0</v>
      </c>
    </row>
    <row r="20" ht="56.25" customHeight="1" spans="1:6">
      <c r="A20" s="15" t="s">
        <v>114</v>
      </c>
      <c r="B20" s="16" t="s">
        <v>115</v>
      </c>
      <c r="C20" s="18"/>
      <c r="D20" s="15"/>
      <c r="E20" s="19"/>
      <c r="F20" s="20">
        <v>2</v>
      </c>
    </row>
    <row r="21" ht="56.25" customHeight="1" spans="1:6">
      <c r="A21" s="15" t="s">
        <v>1181</v>
      </c>
      <c r="B21" s="16" t="s">
        <v>1182</v>
      </c>
      <c r="C21" s="18">
        <v>43815.7654513889</v>
      </c>
      <c r="D21" s="15" t="s">
        <v>1165</v>
      </c>
      <c r="E21" s="19" t="s">
        <v>1183</v>
      </c>
      <c r="F21" s="20">
        <v>2</v>
      </c>
    </row>
    <row r="22" ht="56.25" customHeight="1" spans="1:6">
      <c r="A22" s="15" t="s">
        <v>1184</v>
      </c>
      <c r="B22" s="16" t="s">
        <v>1185</v>
      </c>
      <c r="C22" s="18"/>
      <c r="D22" s="15"/>
      <c r="E22" s="19"/>
      <c r="F22" s="20">
        <v>0</v>
      </c>
    </row>
    <row r="23" ht="56.25" customHeight="1" spans="1:6">
      <c r="A23" s="15" t="s">
        <v>1186</v>
      </c>
      <c r="B23" s="16" t="s">
        <v>1187</v>
      </c>
      <c r="C23" s="18">
        <v>43517.5111921296</v>
      </c>
      <c r="D23" s="15" t="s">
        <v>1165</v>
      </c>
      <c r="E23" s="19" t="s">
        <v>1188</v>
      </c>
      <c r="F23" s="20">
        <v>0</v>
      </c>
    </row>
    <row r="24" ht="56.25" customHeight="1" spans="1:6">
      <c r="A24" s="15" t="s">
        <v>163</v>
      </c>
      <c r="B24" s="16" t="s">
        <v>164</v>
      </c>
      <c r="C24" s="18"/>
      <c r="D24" s="15"/>
      <c r="E24" s="19"/>
      <c r="F24" s="20">
        <f>F25+F28+F30</f>
        <v>0</v>
      </c>
    </row>
    <row r="25" ht="56.25" customHeight="1" spans="1:6">
      <c r="A25" s="15" t="s">
        <v>12</v>
      </c>
      <c r="B25" s="16" t="s">
        <v>1189</v>
      </c>
      <c r="C25" s="18"/>
      <c r="D25" s="15"/>
      <c r="E25" s="19"/>
      <c r="F25" s="20">
        <v>0</v>
      </c>
    </row>
    <row r="26" ht="56.25" customHeight="1" spans="1:6">
      <c r="A26" s="15" t="s">
        <v>1190</v>
      </c>
      <c r="B26" s="16" t="s">
        <v>1191</v>
      </c>
      <c r="C26" s="18">
        <v>43579.5150462963</v>
      </c>
      <c r="D26" s="15" t="s">
        <v>1165</v>
      </c>
      <c r="E26" s="19" t="s">
        <v>129</v>
      </c>
      <c r="F26" s="20">
        <v>0</v>
      </c>
    </row>
    <row r="27" ht="56.25" customHeight="1" spans="1:6">
      <c r="A27" s="15" t="s">
        <v>1190</v>
      </c>
      <c r="B27" s="16" t="s">
        <v>1191</v>
      </c>
      <c r="C27" s="18">
        <v>43579.5150462963</v>
      </c>
      <c r="D27" s="15" t="s">
        <v>1165</v>
      </c>
      <c r="E27" s="19" t="s">
        <v>1192</v>
      </c>
      <c r="F27" s="20">
        <v>0</v>
      </c>
    </row>
    <row r="28" ht="56.25" customHeight="1" spans="1:6">
      <c r="A28" s="15" t="s">
        <v>27</v>
      </c>
      <c r="B28" s="16" t="s">
        <v>1193</v>
      </c>
      <c r="C28" s="18"/>
      <c r="D28" s="15"/>
      <c r="E28" s="19"/>
      <c r="F28" s="20">
        <v>0</v>
      </c>
    </row>
    <row r="29" ht="56.25" customHeight="1" spans="1:6">
      <c r="A29" s="15" t="s">
        <v>1194</v>
      </c>
      <c r="B29" s="16" t="s">
        <v>1195</v>
      </c>
      <c r="C29" s="18">
        <v>43827.7478356482</v>
      </c>
      <c r="D29" s="15" t="s">
        <v>1165</v>
      </c>
      <c r="E29" s="19" t="s">
        <v>1175</v>
      </c>
      <c r="F29" s="20">
        <v>0</v>
      </c>
    </row>
    <row r="30" ht="56.25" customHeight="1" spans="1:6">
      <c r="A30" s="15" t="s">
        <v>142</v>
      </c>
      <c r="B30" s="16" t="s">
        <v>195</v>
      </c>
      <c r="C30" s="18"/>
      <c r="D30" s="15"/>
      <c r="E30" s="19"/>
      <c r="F30" s="20">
        <v>0</v>
      </c>
    </row>
    <row r="31" ht="56.25" customHeight="1" spans="1:6">
      <c r="A31" s="15" t="s">
        <v>196</v>
      </c>
      <c r="B31" s="16" t="s">
        <v>197</v>
      </c>
      <c r="C31" s="18">
        <v>43579.5150462963</v>
      </c>
      <c r="D31" s="15" t="s">
        <v>1165</v>
      </c>
      <c r="E31" s="19" t="s">
        <v>1196</v>
      </c>
      <c r="F31" s="20">
        <v>0</v>
      </c>
    </row>
    <row r="32" ht="56.25" customHeight="1" spans="1:6">
      <c r="A32" s="15" t="s">
        <v>199</v>
      </c>
      <c r="B32" s="16" t="s">
        <v>200</v>
      </c>
      <c r="C32" s="18"/>
      <c r="D32" s="15"/>
      <c r="E32" s="19"/>
      <c r="F32" s="20">
        <f>F33+F36</f>
        <v>10</v>
      </c>
    </row>
    <row r="33" ht="56.25" customHeight="1" spans="1:6">
      <c r="A33" s="15" t="s">
        <v>19</v>
      </c>
      <c r="B33" s="16" t="s">
        <v>201</v>
      </c>
      <c r="C33" s="18"/>
      <c r="D33" s="15"/>
      <c r="E33" s="19"/>
      <c r="F33" s="20">
        <f>SUM(F34:F35)</f>
        <v>10</v>
      </c>
    </row>
    <row r="34" ht="56.25" customHeight="1" spans="1:6">
      <c r="A34" s="15" t="s">
        <v>206</v>
      </c>
      <c r="B34" s="16" t="s">
        <v>207</v>
      </c>
      <c r="C34" s="18">
        <v>43572.8398032407</v>
      </c>
      <c r="D34" s="15" t="s">
        <v>1177</v>
      </c>
      <c r="E34" s="19" t="s">
        <v>1197</v>
      </c>
      <c r="F34" s="20">
        <v>10</v>
      </c>
    </row>
    <row r="35" ht="56.25" customHeight="1" spans="1:6">
      <c r="A35" s="15" t="s">
        <v>206</v>
      </c>
      <c r="B35" s="16" t="s">
        <v>207</v>
      </c>
      <c r="C35" s="18">
        <v>43809.7708333333</v>
      </c>
      <c r="D35" s="15" t="s">
        <v>1177</v>
      </c>
      <c r="E35" s="19" t="s">
        <v>216</v>
      </c>
      <c r="F35" s="20">
        <v>0</v>
      </c>
    </row>
    <row r="36" ht="56.25" customHeight="1" spans="1:6">
      <c r="A36" s="15" t="s">
        <v>59</v>
      </c>
      <c r="B36" s="16" t="s">
        <v>1198</v>
      </c>
      <c r="C36" s="18"/>
      <c r="D36" s="15"/>
      <c r="E36" s="19"/>
      <c r="F36" s="20">
        <v>0</v>
      </c>
    </row>
    <row r="37" ht="56.25" customHeight="1" spans="1:6">
      <c r="A37" s="15" t="s">
        <v>1199</v>
      </c>
      <c r="B37" s="16" t="s">
        <v>1200</v>
      </c>
      <c r="C37" s="18">
        <v>43686.9131597222</v>
      </c>
      <c r="D37" s="15" t="s">
        <v>1177</v>
      </c>
      <c r="E37" s="19" t="s">
        <v>1201</v>
      </c>
      <c r="F37" s="20">
        <v>0</v>
      </c>
    </row>
    <row r="38" ht="56.25" customHeight="1" spans="1:6">
      <c r="A38" s="36" t="s">
        <v>301</v>
      </c>
      <c r="B38" s="37" t="s">
        <v>1202</v>
      </c>
      <c r="C38" s="18"/>
      <c r="D38" s="15"/>
      <c r="E38" s="19"/>
      <c r="F38" s="20">
        <f>SUM(F39)</f>
        <v>0</v>
      </c>
    </row>
    <row r="39" ht="56.25" customHeight="1" spans="1:6">
      <c r="A39" s="36" t="s">
        <v>1203</v>
      </c>
      <c r="B39" s="16"/>
      <c r="C39" s="18"/>
      <c r="D39" s="15"/>
      <c r="E39" s="19"/>
      <c r="F39" s="20"/>
    </row>
    <row r="40" ht="56.25" customHeight="1" spans="1:6">
      <c r="A40" s="36" t="s">
        <v>1204</v>
      </c>
      <c r="B40" s="37" t="s">
        <v>1205</v>
      </c>
      <c r="C40" s="18"/>
      <c r="D40" s="15" t="s">
        <v>1177</v>
      </c>
      <c r="E40" s="38" t="s">
        <v>1206</v>
      </c>
      <c r="F40" s="20"/>
    </row>
    <row r="41" ht="56.25" customHeight="1" spans="1:6">
      <c r="A41" s="15" t="s">
        <v>488</v>
      </c>
      <c r="B41" s="16" t="s">
        <v>489</v>
      </c>
      <c r="C41" s="18"/>
      <c r="D41" s="15"/>
      <c r="E41" s="19"/>
      <c r="F41" s="20">
        <v>0</v>
      </c>
    </row>
    <row r="42" ht="56.25" customHeight="1" spans="1:6">
      <c r="A42" s="15" t="s">
        <v>1207</v>
      </c>
      <c r="B42" s="16" t="s">
        <v>1208</v>
      </c>
      <c r="C42" s="18"/>
      <c r="D42" s="15"/>
      <c r="E42" s="19"/>
      <c r="F42" s="20">
        <v>0</v>
      </c>
    </row>
    <row r="43" ht="56.25" customHeight="1" spans="1:6">
      <c r="A43" s="15" t="s">
        <v>1209</v>
      </c>
      <c r="B43" s="16" t="s">
        <v>1210</v>
      </c>
      <c r="C43" s="18">
        <v>43661.843900463</v>
      </c>
      <c r="D43" s="15" t="s">
        <v>1211</v>
      </c>
      <c r="E43" s="19" t="s">
        <v>1212</v>
      </c>
      <c r="F43" s="20">
        <v>0</v>
      </c>
    </row>
    <row r="44" ht="56.25" customHeight="1" spans="1:6">
      <c r="A44" s="15" t="s">
        <v>644</v>
      </c>
      <c r="B44" s="16" t="s">
        <v>645</v>
      </c>
      <c r="C44" s="18"/>
      <c r="D44" s="15"/>
      <c r="E44" s="19"/>
      <c r="F44" s="20">
        <f>F45+F47+F50+F53</f>
        <v>208</v>
      </c>
    </row>
    <row r="45" ht="56.25" customHeight="1" spans="1:6">
      <c r="A45" s="15" t="s">
        <v>12</v>
      </c>
      <c r="B45" s="16" t="s">
        <v>646</v>
      </c>
      <c r="C45" s="18"/>
      <c r="D45" s="15"/>
      <c r="E45" s="19"/>
      <c r="F45" s="20">
        <v>150</v>
      </c>
    </row>
    <row r="46" ht="56.25" customHeight="1" spans="1:6">
      <c r="A46" s="15" t="s">
        <v>693</v>
      </c>
      <c r="B46" s="16" t="s">
        <v>694</v>
      </c>
      <c r="C46" s="18">
        <v>43590.802349537</v>
      </c>
      <c r="D46" s="15" t="s">
        <v>1211</v>
      </c>
      <c r="E46" s="19" t="s">
        <v>1213</v>
      </c>
      <c r="F46" s="20">
        <v>150</v>
      </c>
    </row>
    <row r="47" ht="56.25" customHeight="1" spans="1:6">
      <c r="A47" s="15" t="s">
        <v>19</v>
      </c>
      <c r="B47" s="16" t="s">
        <v>719</v>
      </c>
      <c r="C47" s="18"/>
      <c r="D47" s="15"/>
      <c r="E47" s="19"/>
      <c r="F47" s="20">
        <f>SUM(F48:F49)</f>
        <v>0</v>
      </c>
    </row>
    <row r="48" ht="56.25" customHeight="1" spans="1:6">
      <c r="A48" s="15" t="s">
        <v>745</v>
      </c>
      <c r="B48" s="16" t="s">
        <v>746</v>
      </c>
      <c r="C48" s="18">
        <v>43622.8909027778</v>
      </c>
      <c r="D48" s="15" t="s">
        <v>1211</v>
      </c>
      <c r="E48" s="19" t="s">
        <v>1214</v>
      </c>
      <c r="F48" s="20">
        <v>0</v>
      </c>
    </row>
    <row r="49" ht="66.75" customHeight="1" spans="1:6">
      <c r="A49" s="15" t="s">
        <v>751</v>
      </c>
      <c r="B49" s="16" t="s">
        <v>752</v>
      </c>
      <c r="C49" s="18">
        <v>43579.5150462963</v>
      </c>
      <c r="D49" s="15" t="s">
        <v>1165</v>
      </c>
      <c r="E49" s="19" t="s">
        <v>1215</v>
      </c>
      <c r="F49" s="20">
        <v>0</v>
      </c>
    </row>
    <row r="50" ht="56.25" customHeight="1" spans="1:6">
      <c r="A50" s="36" t="s">
        <v>1216</v>
      </c>
      <c r="B50" s="37" t="s">
        <v>1217</v>
      </c>
      <c r="C50" s="18"/>
      <c r="D50" s="15"/>
      <c r="E50" s="19"/>
      <c r="F50" s="20">
        <f>SUM(F51:F52)</f>
        <v>50</v>
      </c>
    </row>
    <row r="51" ht="56.25" customHeight="1" spans="1:6">
      <c r="A51" s="15" t="s">
        <v>1218</v>
      </c>
      <c r="B51" s="16" t="s">
        <v>1219</v>
      </c>
      <c r="C51" s="18">
        <v>43619.7784722222</v>
      </c>
      <c r="D51" s="15" t="s">
        <v>1177</v>
      </c>
      <c r="E51" s="19" t="s">
        <v>1220</v>
      </c>
      <c r="F51" s="20">
        <v>50</v>
      </c>
    </row>
    <row r="52" ht="56.25" customHeight="1" spans="1:6">
      <c r="A52" s="15" t="s">
        <v>1218</v>
      </c>
      <c r="B52" s="16" t="s">
        <v>1219</v>
      </c>
      <c r="C52" s="18">
        <v>43648.8409375</v>
      </c>
      <c r="D52" s="15" t="s">
        <v>1177</v>
      </c>
      <c r="E52" s="19" t="s">
        <v>1221</v>
      </c>
      <c r="F52" s="20">
        <v>0</v>
      </c>
    </row>
    <row r="53" ht="56.25" customHeight="1" spans="1:6">
      <c r="A53" s="15" t="s">
        <v>59</v>
      </c>
      <c r="B53" s="16" t="s">
        <v>828</v>
      </c>
      <c r="C53" s="18"/>
      <c r="D53" s="15"/>
      <c r="E53" s="19"/>
      <c r="F53" s="20">
        <f>SUM(F54)</f>
        <v>8</v>
      </c>
    </row>
    <row r="54" ht="56.25" customHeight="1" spans="1:6">
      <c r="A54" s="15" t="s">
        <v>839</v>
      </c>
      <c r="B54" s="16" t="s">
        <v>840</v>
      </c>
      <c r="C54" s="18">
        <v>43797.507962963</v>
      </c>
      <c r="D54" s="15" t="s">
        <v>1177</v>
      </c>
      <c r="E54" s="19" t="s">
        <v>1222</v>
      </c>
      <c r="F54" s="20">
        <v>8</v>
      </c>
    </row>
    <row r="55" ht="56.25" customHeight="1" spans="1:6">
      <c r="A55" s="15" t="s">
        <v>852</v>
      </c>
      <c r="B55" s="16" t="s">
        <v>853</v>
      </c>
      <c r="C55" s="18"/>
      <c r="D55" s="15"/>
      <c r="E55" s="19"/>
      <c r="F55" s="20">
        <f>F56</f>
        <v>0</v>
      </c>
    </row>
    <row r="56" ht="56.25" customHeight="1" spans="1:6">
      <c r="A56" s="15" t="s">
        <v>12</v>
      </c>
      <c r="B56" s="16" t="s">
        <v>854</v>
      </c>
      <c r="C56" s="18"/>
      <c r="D56" s="15"/>
      <c r="E56" s="19"/>
      <c r="F56" s="20">
        <v>0</v>
      </c>
    </row>
    <row r="57" ht="56.25" customHeight="1" spans="1:6">
      <c r="A57" s="15" t="s">
        <v>1223</v>
      </c>
      <c r="B57" s="16" t="s">
        <v>1224</v>
      </c>
      <c r="C57" s="18">
        <v>43629.4552893518</v>
      </c>
      <c r="D57" s="15" t="s">
        <v>1211</v>
      </c>
      <c r="E57" s="19" t="s">
        <v>1225</v>
      </c>
      <c r="F57" s="20">
        <v>0</v>
      </c>
    </row>
    <row r="58" ht="56.25" customHeight="1" spans="1:6">
      <c r="A58" s="15" t="s">
        <v>903</v>
      </c>
      <c r="B58" s="16" t="s">
        <v>904</v>
      </c>
      <c r="C58" s="18"/>
      <c r="D58" s="15"/>
      <c r="E58" s="19"/>
      <c r="F58" s="20">
        <f>F59</f>
        <v>0</v>
      </c>
    </row>
    <row r="59" ht="56.25" customHeight="1" spans="1:6">
      <c r="A59" s="15" t="s">
        <v>19</v>
      </c>
      <c r="B59" s="16" t="s">
        <v>905</v>
      </c>
      <c r="C59" s="18"/>
      <c r="D59" s="15"/>
      <c r="E59" s="19"/>
      <c r="F59" s="20">
        <f>SUM(F60)</f>
        <v>0</v>
      </c>
    </row>
    <row r="60" ht="56.25" customHeight="1" spans="1:6">
      <c r="A60" s="15" t="s">
        <v>906</v>
      </c>
      <c r="B60" s="16" t="s">
        <v>907</v>
      </c>
      <c r="C60" s="18">
        <v>43826.6121064815</v>
      </c>
      <c r="D60" s="15" t="s">
        <v>1211</v>
      </c>
      <c r="E60" s="19" t="s">
        <v>1226</v>
      </c>
      <c r="F60" s="20">
        <v>0</v>
      </c>
    </row>
    <row r="61" ht="56.25" customHeight="1" spans="1:6">
      <c r="A61" s="15" t="s">
        <v>962</v>
      </c>
      <c r="B61" s="16" t="s">
        <v>963</v>
      </c>
      <c r="C61" s="18"/>
      <c r="D61" s="15"/>
      <c r="E61" s="19"/>
      <c r="F61" s="20">
        <f>SUM(F62)</f>
        <v>0</v>
      </c>
    </row>
    <row r="62" ht="56.25" customHeight="1" spans="1:6">
      <c r="A62" s="15" t="s">
        <v>41</v>
      </c>
      <c r="B62" s="16" t="s">
        <v>981</v>
      </c>
      <c r="C62" s="18"/>
      <c r="D62" s="15"/>
      <c r="E62" s="19"/>
      <c r="F62" s="20">
        <v>0</v>
      </c>
    </row>
    <row r="63" ht="56.25" customHeight="1" spans="1:6">
      <c r="A63" s="15" t="s">
        <v>982</v>
      </c>
      <c r="B63" s="16" t="s">
        <v>983</v>
      </c>
      <c r="C63" s="18">
        <v>43579.5150462963</v>
      </c>
      <c r="D63" s="15" t="s">
        <v>1165</v>
      </c>
      <c r="E63" s="19" t="s">
        <v>1227</v>
      </c>
      <c r="F63" s="20">
        <v>0</v>
      </c>
    </row>
    <row r="64" ht="56.25" customHeight="1" spans="1:6">
      <c r="A64" s="15" t="s">
        <v>985</v>
      </c>
      <c r="B64" s="16" t="s">
        <v>986</v>
      </c>
      <c r="C64" s="18"/>
      <c r="D64" s="15"/>
      <c r="E64" s="19"/>
      <c r="F64" s="20">
        <f>SUM(F65)</f>
        <v>69</v>
      </c>
    </row>
    <row r="65" ht="56.25" customHeight="1" spans="1:6">
      <c r="A65" s="15" t="s">
        <v>12</v>
      </c>
      <c r="B65" s="16" t="s">
        <v>987</v>
      </c>
      <c r="C65" s="18"/>
      <c r="D65" s="15"/>
      <c r="E65" s="19"/>
      <c r="F65" s="20">
        <v>69</v>
      </c>
    </row>
    <row r="66" ht="56.25" customHeight="1" spans="1:6">
      <c r="A66" s="15" t="s">
        <v>1228</v>
      </c>
      <c r="B66" s="16" t="s">
        <v>1229</v>
      </c>
      <c r="C66" s="18">
        <v>43579.5149537037</v>
      </c>
      <c r="D66" s="15" t="s">
        <v>1165</v>
      </c>
      <c r="E66" s="19" t="s">
        <v>1230</v>
      </c>
      <c r="F66" s="20">
        <v>69</v>
      </c>
    </row>
    <row r="67" ht="56.25" customHeight="1" spans="1:6">
      <c r="A67" s="15" t="s">
        <v>995</v>
      </c>
      <c r="B67" s="16" t="s">
        <v>996</v>
      </c>
      <c r="C67" s="18">
        <v>43550.5115046296</v>
      </c>
      <c r="D67" s="15" t="s">
        <v>1211</v>
      </c>
      <c r="E67" s="19" t="s">
        <v>1231</v>
      </c>
      <c r="F67" s="20">
        <v>0</v>
      </c>
    </row>
  </sheetData>
  <mergeCells count="1">
    <mergeCell ref="A1:F1"/>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71"/>
  <sheetViews>
    <sheetView tabSelected="1" topLeftCell="A58" workbookViewId="0">
      <selection activeCell="G6" sqref="G6"/>
    </sheetView>
  </sheetViews>
  <sheetFormatPr defaultColWidth="9" defaultRowHeight="13.5" outlineLevelCol="7"/>
  <cols>
    <col min="1" max="1" width="10.25" style="4" customWidth="1"/>
    <col min="2" max="2" width="30.125" style="4" customWidth="1"/>
    <col min="3" max="3" width="17" style="4" customWidth="1"/>
    <col min="4" max="4" width="14" style="4" customWidth="1"/>
    <col min="5" max="5" width="8.875" style="4" customWidth="1"/>
    <col min="6" max="6" width="26.375" style="4" customWidth="1"/>
    <col min="7" max="7" width="12.25" style="4" customWidth="1"/>
    <col min="8" max="16384" width="9" style="4"/>
  </cols>
  <sheetData>
    <row r="1" ht="22.5" spans="1:7">
      <c r="A1" s="5" t="s">
        <v>0</v>
      </c>
      <c r="B1" s="5"/>
      <c r="C1" s="5"/>
      <c r="D1" s="5"/>
      <c r="E1" s="5"/>
      <c r="F1" s="5"/>
      <c r="G1" s="5"/>
    </row>
    <row r="2" s="1" customFormat="1" ht="14.25" spans="1:7">
      <c r="A2" s="6"/>
      <c r="B2" s="6"/>
      <c r="C2" s="7"/>
      <c r="D2" s="7"/>
      <c r="E2" s="7"/>
      <c r="F2" s="7"/>
      <c r="G2" s="8" t="s">
        <v>1</v>
      </c>
    </row>
    <row r="3" s="2" customFormat="1" ht="30.75" customHeight="1" spans="1:7">
      <c r="A3" s="9" t="s">
        <v>2</v>
      </c>
      <c r="B3" s="10" t="s">
        <v>3</v>
      </c>
      <c r="C3" s="10" t="s">
        <v>4</v>
      </c>
      <c r="D3" s="11" t="s">
        <v>5</v>
      </c>
      <c r="E3" s="12" t="s">
        <v>6</v>
      </c>
      <c r="F3" s="13" t="s">
        <v>7</v>
      </c>
      <c r="G3" s="14" t="s">
        <v>8</v>
      </c>
    </row>
    <row r="4" ht="41.25" customHeight="1" spans="1:7">
      <c r="A4" s="15" t="s">
        <v>9</v>
      </c>
      <c r="B4" s="16"/>
      <c r="C4" s="17"/>
      <c r="D4" s="18"/>
      <c r="E4" s="15"/>
      <c r="F4" s="19"/>
      <c r="G4" s="20">
        <f>G5+G10+G13+G16+G22+G25+G30+G41+G46+G53+G61+G65</f>
        <v>376</v>
      </c>
    </row>
    <row r="5" ht="41.25" customHeight="1" spans="1:7">
      <c r="A5" s="15" t="s">
        <v>10</v>
      </c>
      <c r="B5" s="16" t="s">
        <v>11</v>
      </c>
      <c r="C5" s="17"/>
      <c r="D5" s="18"/>
      <c r="E5" s="15"/>
      <c r="F5" s="19"/>
      <c r="G5" s="20">
        <f>G6+G8</f>
        <v>119</v>
      </c>
    </row>
    <row r="6" ht="41.25" customHeight="1" spans="1:7">
      <c r="A6" s="15" t="s">
        <v>27</v>
      </c>
      <c r="B6" s="16" t="s">
        <v>28</v>
      </c>
      <c r="C6" s="17"/>
      <c r="D6" s="18"/>
      <c r="E6" s="15"/>
      <c r="F6" s="19"/>
      <c r="G6" s="20">
        <f>SUM(G7)</f>
        <v>0</v>
      </c>
    </row>
    <row r="7" ht="41.25" customHeight="1" spans="1:7">
      <c r="A7" s="15" t="s">
        <v>1232</v>
      </c>
      <c r="B7" s="16" t="s">
        <v>1233</v>
      </c>
      <c r="C7" s="17" t="s">
        <v>1234</v>
      </c>
      <c r="D7" s="18">
        <v>43476.6526736111</v>
      </c>
      <c r="E7" s="15" t="s">
        <v>1235</v>
      </c>
      <c r="F7" s="19" t="s">
        <v>1236</v>
      </c>
      <c r="G7" s="20">
        <v>0</v>
      </c>
    </row>
    <row r="8" ht="41.25" customHeight="1" spans="1:7">
      <c r="A8" s="15" t="s">
        <v>98</v>
      </c>
      <c r="B8" s="16" t="s">
        <v>99</v>
      </c>
      <c r="C8" s="17"/>
      <c r="D8" s="18"/>
      <c r="E8" s="15"/>
      <c r="F8" s="19"/>
      <c r="G8" s="20">
        <f>SUM(G9)</f>
        <v>119</v>
      </c>
    </row>
    <row r="9" ht="41.25" customHeight="1" spans="1:7">
      <c r="A9" s="15" t="s">
        <v>100</v>
      </c>
      <c r="B9" s="16" t="s">
        <v>101</v>
      </c>
      <c r="C9" s="17" t="s">
        <v>1237</v>
      </c>
      <c r="D9" s="18">
        <v>43474.8168402778</v>
      </c>
      <c r="E9" s="15" t="s">
        <v>1235</v>
      </c>
      <c r="F9" s="19" t="s">
        <v>1238</v>
      </c>
      <c r="G9" s="20">
        <v>119</v>
      </c>
    </row>
    <row r="10" ht="41.25" customHeight="1" spans="1:7">
      <c r="A10" s="15" t="s">
        <v>163</v>
      </c>
      <c r="B10" s="16" t="s">
        <v>164</v>
      </c>
      <c r="C10" s="17"/>
      <c r="D10" s="18"/>
      <c r="E10" s="15"/>
      <c r="F10" s="19"/>
      <c r="G10" s="20">
        <f>SUM(G11)</f>
        <v>0</v>
      </c>
    </row>
    <row r="11" ht="41.25" customHeight="1" spans="1:7">
      <c r="A11" s="15" t="s">
        <v>19</v>
      </c>
      <c r="B11" s="16" t="s">
        <v>165</v>
      </c>
      <c r="C11" s="17"/>
      <c r="D11" s="18"/>
      <c r="E11" s="15"/>
      <c r="F11" s="19"/>
      <c r="G11" s="20">
        <f>SUM(G12)</f>
        <v>0</v>
      </c>
    </row>
    <row r="12" ht="41.25" customHeight="1" spans="1:7">
      <c r="A12" s="15" t="s">
        <v>169</v>
      </c>
      <c r="B12" s="16" t="s">
        <v>170</v>
      </c>
      <c r="C12" s="17" t="s">
        <v>1239</v>
      </c>
      <c r="D12" s="18">
        <v>43486.4512962963</v>
      </c>
      <c r="E12" s="15" t="s">
        <v>1235</v>
      </c>
      <c r="F12" s="19" t="s">
        <v>125</v>
      </c>
      <c r="G12" s="20">
        <v>0</v>
      </c>
    </row>
    <row r="13" ht="41.25" customHeight="1" spans="1:7">
      <c r="A13" s="15" t="s">
        <v>199</v>
      </c>
      <c r="B13" s="16" t="s">
        <v>200</v>
      </c>
      <c r="C13" s="17"/>
      <c r="D13" s="18"/>
      <c r="E13" s="15"/>
      <c r="F13" s="19"/>
      <c r="G13" s="20">
        <f>G14</f>
        <v>0</v>
      </c>
    </row>
    <row r="14" ht="41.25" customHeight="1" spans="1:7">
      <c r="A14" s="15" t="s">
        <v>19</v>
      </c>
      <c r="B14" s="16" t="s">
        <v>201</v>
      </c>
      <c r="C14" s="17"/>
      <c r="D14" s="18"/>
      <c r="E14" s="15"/>
      <c r="F14" s="19"/>
      <c r="G14" s="20">
        <f>SUM(G15)</f>
        <v>0</v>
      </c>
    </row>
    <row r="15" ht="41.25" customHeight="1" spans="1:7">
      <c r="A15" s="15" t="s">
        <v>1240</v>
      </c>
      <c r="B15" s="16" t="s">
        <v>1241</v>
      </c>
      <c r="C15" s="17" t="s">
        <v>1242</v>
      </c>
      <c r="D15" s="18">
        <v>43474.8168402778</v>
      </c>
      <c r="E15" s="15" t="s">
        <v>1235</v>
      </c>
      <c r="F15" s="19" t="s">
        <v>1243</v>
      </c>
      <c r="G15" s="20">
        <v>0</v>
      </c>
    </row>
    <row r="16" ht="41.25" customHeight="1" spans="1:7">
      <c r="A16" s="15" t="s">
        <v>413</v>
      </c>
      <c r="B16" s="16" t="s">
        <v>414</v>
      </c>
      <c r="C16" s="17"/>
      <c r="D16" s="18"/>
      <c r="E16" s="15"/>
      <c r="F16" s="19"/>
      <c r="G16" s="20">
        <f>G17+G19</f>
        <v>17</v>
      </c>
    </row>
    <row r="17" ht="41.25" customHeight="1" spans="1:7">
      <c r="A17" s="15" t="s">
        <v>47</v>
      </c>
      <c r="B17" s="16" t="s">
        <v>429</v>
      </c>
      <c r="C17" s="17"/>
      <c r="D17" s="18"/>
      <c r="E17" s="15"/>
      <c r="F17" s="19"/>
      <c r="G17" s="20">
        <f>SUM(G18)</f>
        <v>0</v>
      </c>
    </row>
    <row r="18" ht="41.25" customHeight="1" spans="1:7">
      <c r="A18" s="15" t="s">
        <v>430</v>
      </c>
      <c r="B18" s="16" t="s">
        <v>431</v>
      </c>
      <c r="C18" s="17" t="s">
        <v>1244</v>
      </c>
      <c r="D18" s="18">
        <v>43476.8329513889</v>
      </c>
      <c r="E18" s="15" t="s">
        <v>1235</v>
      </c>
      <c r="F18" s="19" t="s">
        <v>433</v>
      </c>
      <c r="G18" s="20">
        <v>0</v>
      </c>
    </row>
    <row r="19" ht="41.25" customHeight="1" spans="1:7">
      <c r="A19" s="15" t="s">
        <v>191</v>
      </c>
      <c r="B19" s="16" t="s">
        <v>444</v>
      </c>
      <c r="C19" s="17"/>
      <c r="D19" s="18"/>
      <c r="E19" s="15"/>
      <c r="F19" s="19"/>
      <c r="G19" s="20">
        <f>SUM(G20:G21)</f>
        <v>17</v>
      </c>
    </row>
    <row r="20" ht="41.25" customHeight="1" spans="1:7">
      <c r="A20" s="15" t="s">
        <v>447</v>
      </c>
      <c r="B20" s="16" t="s">
        <v>1245</v>
      </c>
      <c r="C20" s="17" t="s">
        <v>1246</v>
      </c>
      <c r="D20" s="18">
        <v>43474.8168402778</v>
      </c>
      <c r="E20" s="15" t="s">
        <v>1235</v>
      </c>
      <c r="F20" s="19" t="s">
        <v>1247</v>
      </c>
      <c r="G20" s="20">
        <v>17</v>
      </c>
    </row>
    <row r="21" ht="41.25" customHeight="1" spans="1:7">
      <c r="A21" s="15" t="s">
        <v>451</v>
      </c>
      <c r="B21" s="16" t="s">
        <v>1248</v>
      </c>
      <c r="C21" s="17" t="s">
        <v>1249</v>
      </c>
      <c r="D21" s="18">
        <v>43474.8168402778</v>
      </c>
      <c r="E21" s="15" t="s">
        <v>1235</v>
      </c>
      <c r="F21" s="19" t="s">
        <v>1250</v>
      </c>
      <c r="G21" s="20">
        <v>0</v>
      </c>
    </row>
    <row r="22" ht="41.25" customHeight="1" spans="1:7">
      <c r="A22" s="15" t="s">
        <v>537</v>
      </c>
      <c r="B22" s="16" t="s">
        <v>538</v>
      </c>
      <c r="C22" s="17"/>
      <c r="D22" s="18"/>
      <c r="E22" s="15"/>
      <c r="F22" s="19"/>
      <c r="G22" s="20">
        <f>SUM(G23)</f>
        <v>0</v>
      </c>
    </row>
    <row r="23" ht="41.25" customHeight="1" spans="1:7">
      <c r="A23" s="15" t="s">
        <v>27</v>
      </c>
      <c r="B23" s="16" t="s">
        <v>543</v>
      </c>
      <c r="C23" s="17"/>
      <c r="D23" s="18"/>
      <c r="E23" s="15"/>
      <c r="F23" s="19"/>
      <c r="G23" s="20">
        <f>SUM(G24)</f>
        <v>0</v>
      </c>
    </row>
    <row r="24" ht="41.25" customHeight="1" spans="1:7">
      <c r="A24" s="15" t="s">
        <v>556</v>
      </c>
      <c r="B24" s="16" t="s">
        <v>557</v>
      </c>
      <c r="C24" s="17" t="s">
        <v>1251</v>
      </c>
      <c r="D24" s="18">
        <v>43474.8168402778</v>
      </c>
      <c r="E24" s="15" t="s">
        <v>1235</v>
      </c>
      <c r="F24" s="19" t="s">
        <v>1252</v>
      </c>
      <c r="G24" s="20">
        <v>0</v>
      </c>
    </row>
    <row r="25" ht="41.25" customHeight="1" spans="1:7">
      <c r="A25" s="15" t="s">
        <v>630</v>
      </c>
      <c r="B25" s="16" t="s">
        <v>631</v>
      </c>
      <c r="C25" s="17"/>
      <c r="D25" s="18"/>
      <c r="E25" s="15"/>
      <c r="F25" s="19"/>
      <c r="G25" s="20">
        <f>G26+G28</f>
        <v>0</v>
      </c>
    </row>
    <row r="26" ht="41.25" customHeight="1" spans="1:7">
      <c r="A26" s="15" t="s">
        <v>12</v>
      </c>
      <c r="B26" s="16" t="s">
        <v>1253</v>
      </c>
      <c r="C26" s="17"/>
      <c r="D26" s="18"/>
      <c r="E26" s="15"/>
      <c r="F26" s="19"/>
      <c r="G26" s="20">
        <f>SUM(G27)</f>
        <v>0</v>
      </c>
    </row>
    <row r="27" ht="41.25" customHeight="1" spans="1:7">
      <c r="A27" s="15" t="s">
        <v>1254</v>
      </c>
      <c r="B27" s="16" t="s">
        <v>1255</v>
      </c>
      <c r="C27" s="17" t="s">
        <v>1256</v>
      </c>
      <c r="D27" s="18">
        <v>43474.8168402778</v>
      </c>
      <c r="E27" s="15" t="s">
        <v>1235</v>
      </c>
      <c r="F27" s="19" t="s">
        <v>1257</v>
      </c>
      <c r="G27" s="20">
        <v>0</v>
      </c>
    </row>
    <row r="28" ht="41.25" customHeight="1" spans="1:8">
      <c r="A28" s="15" t="s">
        <v>27</v>
      </c>
      <c r="B28" s="16" t="s">
        <v>632</v>
      </c>
      <c r="C28" s="17"/>
      <c r="D28" s="18"/>
      <c r="E28" s="15"/>
      <c r="F28" s="19"/>
      <c r="G28" s="20">
        <f>SUM(G29)</f>
        <v>0</v>
      </c>
      <c r="H28" s="21">
        <f>SUM(H29)</f>
        <v>0</v>
      </c>
    </row>
    <row r="29" ht="41.25" customHeight="1" spans="1:7">
      <c r="A29" s="15" t="s">
        <v>640</v>
      </c>
      <c r="B29" s="16" t="s">
        <v>641</v>
      </c>
      <c r="C29" s="17" t="s">
        <v>1258</v>
      </c>
      <c r="D29" s="18">
        <v>43476.8667476852</v>
      </c>
      <c r="E29" s="15" t="s">
        <v>1235</v>
      </c>
      <c r="F29" s="19" t="s">
        <v>1259</v>
      </c>
      <c r="G29" s="20">
        <v>0</v>
      </c>
    </row>
    <row r="30" ht="41.25" customHeight="1" spans="1:7">
      <c r="A30" s="15" t="s">
        <v>644</v>
      </c>
      <c r="B30" s="16" t="s">
        <v>645</v>
      </c>
      <c r="C30" s="17"/>
      <c r="D30" s="18"/>
      <c r="E30" s="15"/>
      <c r="F30" s="19"/>
      <c r="G30" s="20">
        <f>G31+G35+G37</f>
        <v>0</v>
      </c>
    </row>
    <row r="31" ht="41.25" customHeight="1" spans="1:7">
      <c r="A31" s="15" t="s">
        <v>12</v>
      </c>
      <c r="B31" s="16" t="s">
        <v>646</v>
      </c>
      <c r="C31" s="17"/>
      <c r="D31" s="18"/>
      <c r="E31" s="15"/>
      <c r="F31" s="19"/>
      <c r="G31" s="20">
        <f>SUM(G32:G34)</f>
        <v>0</v>
      </c>
    </row>
    <row r="32" ht="41.25" customHeight="1" spans="1:7">
      <c r="A32" s="15" t="s">
        <v>647</v>
      </c>
      <c r="B32" s="16" t="s">
        <v>648</v>
      </c>
      <c r="C32" s="17" t="s">
        <v>1260</v>
      </c>
      <c r="D32" s="18">
        <v>43474.8168402778</v>
      </c>
      <c r="E32" s="15" t="s">
        <v>1235</v>
      </c>
      <c r="F32" s="19" t="s">
        <v>1261</v>
      </c>
      <c r="G32" s="20">
        <v>0</v>
      </c>
    </row>
    <row r="33" ht="41.25" customHeight="1" spans="1:7">
      <c r="A33" s="15" t="s">
        <v>1262</v>
      </c>
      <c r="B33" s="16" t="s">
        <v>1263</v>
      </c>
      <c r="C33" s="17" t="s">
        <v>1264</v>
      </c>
      <c r="D33" s="18">
        <v>43474.8168402778</v>
      </c>
      <c r="E33" s="15" t="s">
        <v>1235</v>
      </c>
      <c r="F33" s="19" t="s">
        <v>1265</v>
      </c>
      <c r="G33" s="20">
        <v>0</v>
      </c>
    </row>
    <row r="34" ht="41.25" customHeight="1" spans="1:7">
      <c r="A34" s="15" t="s">
        <v>701</v>
      </c>
      <c r="B34" s="16" t="s">
        <v>702</v>
      </c>
      <c r="C34" s="17" t="s">
        <v>1266</v>
      </c>
      <c r="D34" s="18">
        <v>43474.8168402778</v>
      </c>
      <c r="E34" s="15" t="s">
        <v>1235</v>
      </c>
      <c r="F34" s="19" t="s">
        <v>1267</v>
      </c>
      <c r="G34" s="20">
        <v>0</v>
      </c>
    </row>
    <row r="35" ht="41.25" customHeight="1" spans="1:7">
      <c r="A35" s="15" t="s">
        <v>27</v>
      </c>
      <c r="B35" s="16" t="s">
        <v>763</v>
      </c>
      <c r="C35" s="17"/>
      <c r="D35" s="18"/>
      <c r="E35" s="15"/>
      <c r="F35" s="19"/>
      <c r="G35" s="20">
        <f>SUM(G36)</f>
        <v>0</v>
      </c>
    </row>
    <row r="36" ht="41.25" customHeight="1" spans="1:7">
      <c r="A36" s="15" t="s">
        <v>764</v>
      </c>
      <c r="B36" s="16" t="s">
        <v>765</v>
      </c>
      <c r="C36" s="17" t="s">
        <v>1268</v>
      </c>
      <c r="D36" s="18">
        <v>43474.8168402778</v>
      </c>
      <c r="E36" s="15" t="s">
        <v>1235</v>
      </c>
      <c r="F36" s="19" t="s">
        <v>1269</v>
      </c>
      <c r="G36" s="20">
        <v>0</v>
      </c>
    </row>
    <row r="37" ht="41.25" customHeight="1" spans="1:7">
      <c r="A37" s="15" t="s">
        <v>59</v>
      </c>
      <c r="B37" s="16" t="s">
        <v>828</v>
      </c>
      <c r="C37" s="17"/>
      <c r="D37" s="18"/>
      <c r="E37" s="15"/>
      <c r="F37" s="19"/>
      <c r="G37" s="20">
        <f>SUM(G38:G40)</f>
        <v>0</v>
      </c>
    </row>
    <row r="38" ht="41.25" customHeight="1" spans="1:7">
      <c r="A38" s="15" t="s">
        <v>833</v>
      </c>
      <c r="B38" s="16" t="s">
        <v>834</v>
      </c>
      <c r="C38" s="17" t="s">
        <v>1270</v>
      </c>
      <c r="D38" s="18">
        <v>43474.8168402778</v>
      </c>
      <c r="E38" s="15" t="s">
        <v>1235</v>
      </c>
      <c r="F38" s="19" t="s">
        <v>836</v>
      </c>
      <c r="G38" s="20">
        <v>0</v>
      </c>
    </row>
    <row r="39" ht="41.25" customHeight="1" spans="1:7">
      <c r="A39" s="15" t="s">
        <v>1271</v>
      </c>
      <c r="B39" s="16" t="s">
        <v>1272</v>
      </c>
      <c r="C39" s="17" t="s">
        <v>1273</v>
      </c>
      <c r="D39" s="18">
        <v>43474.8168402778</v>
      </c>
      <c r="E39" s="15" t="s">
        <v>1235</v>
      </c>
      <c r="F39" s="19" t="s">
        <v>1274</v>
      </c>
      <c r="G39" s="20">
        <v>0</v>
      </c>
    </row>
    <row r="40" ht="41.25" customHeight="1" spans="1:7">
      <c r="A40" s="15" t="s">
        <v>839</v>
      </c>
      <c r="B40" s="16" t="s">
        <v>840</v>
      </c>
      <c r="C40" s="17" t="s">
        <v>1275</v>
      </c>
      <c r="D40" s="18">
        <v>43474.8168402778</v>
      </c>
      <c r="E40" s="15" t="s">
        <v>1235</v>
      </c>
      <c r="F40" s="19" t="s">
        <v>1276</v>
      </c>
      <c r="G40" s="20">
        <v>0</v>
      </c>
    </row>
    <row r="41" ht="41.25" customHeight="1" spans="1:7">
      <c r="A41" s="15" t="s">
        <v>852</v>
      </c>
      <c r="B41" s="16" t="s">
        <v>853</v>
      </c>
      <c r="C41" s="17"/>
      <c r="D41" s="18"/>
      <c r="E41" s="15"/>
      <c r="F41" s="19"/>
      <c r="G41" s="20">
        <f>G42</f>
        <v>0</v>
      </c>
    </row>
    <row r="42" ht="41.25" customHeight="1" spans="1:7">
      <c r="A42" s="22" t="s">
        <v>33</v>
      </c>
      <c r="B42" s="23" t="s">
        <v>870</v>
      </c>
      <c r="C42" s="24"/>
      <c r="D42" s="25"/>
      <c r="E42" s="22"/>
      <c r="F42" s="26"/>
      <c r="G42" s="20">
        <f>SUM(G43:G45)</f>
        <v>0</v>
      </c>
    </row>
    <row r="43" s="3" customFormat="1" ht="41.25" customHeight="1" spans="1:8">
      <c r="A43" s="15" t="s">
        <v>871</v>
      </c>
      <c r="B43" s="27" t="s">
        <v>872</v>
      </c>
      <c r="C43" s="15" t="s">
        <v>1277</v>
      </c>
      <c r="D43" s="18">
        <v>43474.8168402778</v>
      </c>
      <c r="E43" s="15" t="s">
        <v>1235</v>
      </c>
      <c r="F43" s="15" t="s">
        <v>1278</v>
      </c>
      <c r="G43" s="20">
        <v>0</v>
      </c>
      <c r="H43" s="28"/>
    </row>
    <row r="44" ht="41.25" customHeight="1" spans="1:7">
      <c r="A44" s="29" t="s">
        <v>879</v>
      </c>
      <c r="B44" s="30" t="s">
        <v>880</v>
      </c>
      <c r="C44" s="31" t="s">
        <v>1279</v>
      </c>
      <c r="D44" s="32">
        <v>43474.8168402778</v>
      </c>
      <c r="E44" s="29" t="s">
        <v>1235</v>
      </c>
      <c r="F44" s="33" t="s">
        <v>1280</v>
      </c>
      <c r="G44" s="20">
        <v>0</v>
      </c>
    </row>
    <row r="45" ht="41.25" customHeight="1" spans="1:7">
      <c r="A45" s="15" t="s">
        <v>879</v>
      </c>
      <c r="B45" s="16" t="s">
        <v>880</v>
      </c>
      <c r="C45" s="17" t="s">
        <v>1281</v>
      </c>
      <c r="D45" s="18">
        <v>43474.8168402778</v>
      </c>
      <c r="E45" s="15" t="s">
        <v>1235</v>
      </c>
      <c r="F45" s="19" t="s">
        <v>1282</v>
      </c>
      <c r="G45" s="20">
        <v>0</v>
      </c>
    </row>
    <row r="46" ht="41.25" customHeight="1" spans="1:7">
      <c r="A46" s="15" t="s">
        <v>903</v>
      </c>
      <c r="B46" s="16" t="s">
        <v>904</v>
      </c>
      <c r="C46" s="17"/>
      <c r="D46" s="18"/>
      <c r="E46" s="15"/>
      <c r="F46" s="19"/>
      <c r="G46" s="20">
        <f>G47+G50</f>
        <v>0</v>
      </c>
    </row>
    <row r="47" ht="41.25" customHeight="1" spans="1:7">
      <c r="A47" s="15" t="s">
        <v>19</v>
      </c>
      <c r="B47" s="16" t="s">
        <v>905</v>
      </c>
      <c r="C47" s="17"/>
      <c r="D47" s="18"/>
      <c r="E47" s="15"/>
      <c r="F47" s="19"/>
      <c r="G47" s="20">
        <f>SUM(G48:G49)</f>
        <v>0</v>
      </c>
    </row>
    <row r="48" ht="41.25" customHeight="1" spans="1:7">
      <c r="A48" s="15" t="s">
        <v>906</v>
      </c>
      <c r="B48" s="16" t="s">
        <v>907</v>
      </c>
      <c r="C48" s="17" t="s">
        <v>1283</v>
      </c>
      <c r="D48" s="18">
        <v>43474.8168402778</v>
      </c>
      <c r="E48" s="15" t="s">
        <v>1235</v>
      </c>
      <c r="F48" s="19" t="s">
        <v>1284</v>
      </c>
      <c r="G48" s="20">
        <v>0</v>
      </c>
    </row>
    <row r="49" ht="41.25" customHeight="1" spans="1:7">
      <c r="A49" s="15" t="s">
        <v>915</v>
      </c>
      <c r="B49" s="16" t="s">
        <v>916</v>
      </c>
      <c r="C49" s="17" t="s">
        <v>1285</v>
      </c>
      <c r="D49" s="18">
        <v>43474.8168402778</v>
      </c>
      <c r="E49" s="15" t="s">
        <v>1235</v>
      </c>
      <c r="F49" s="19" t="s">
        <v>1286</v>
      </c>
      <c r="G49" s="20">
        <v>0</v>
      </c>
    </row>
    <row r="50" ht="41.25" customHeight="1" spans="1:7">
      <c r="A50" s="15" t="s">
        <v>59</v>
      </c>
      <c r="B50" s="16" t="s">
        <v>919</v>
      </c>
      <c r="C50" s="17"/>
      <c r="D50" s="18"/>
      <c r="E50" s="15"/>
      <c r="F50" s="19"/>
      <c r="G50" s="20">
        <f>SUM(G51:G52)</f>
        <v>0</v>
      </c>
    </row>
    <row r="51" ht="41.25" customHeight="1" spans="1:7">
      <c r="A51" s="15" t="s">
        <v>920</v>
      </c>
      <c r="B51" s="16" t="s">
        <v>921</v>
      </c>
      <c r="C51" s="17" t="s">
        <v>1287</v>
      </c>
      <c r="D51" s="18">
        <v>43474.8168402778</v>
      </c>
      <c r="E51" s="15" t="s">
        <v>1235</v>
      </c>
      <c r="F51" s="19" t="s">
        <v>925</v>
      </c>
      <c r="G51" s="20">
        <v>0</v>
      </c>
    </row>
    <row r="52" ht="41.25" customHeight="1" spans="1:7">
      <c r="A52" s="15" t="s">
        <v>920</v>
      </c>
      <c r="B52" s="16" t="s">
        <v>921</v>
      </c>
      <c r="C52" s="17" t="s">
        <v>1288</v>
      </c>
      <c r="D52" s="18">
        <v>43474.8168402778</v>
      </c>
      <c r="E52" s="15" t="s">
        <v>1235</v>
      </c>
      <c r="F52" s="19" t="s">
        <v>925</v>
      </c>
      <c r="G52" s="20">
        <v>0</v>
      </c>
    </row>
    <row r="53" ht="41.25" customHeight="1" spans="1:7">
      <c r="A53" s="15" t="s">
        <v>932</v>
      </c>
      <c r="B53" s="16" t="s">
        <v>933</v>
      </c>
      <c r="C53" s="17"/>
      <c r="D53" s="18"/>
      <c r="E53" s="15"/>
      <c r="F53" s="19"/>
      <c r="G53" s="20">
        <f>G54+G56</f>
        <v>69</v>
      </c>
    </row>
    <row r="54" ht="41.25" customHeight="1" spans="1:7">
      <c r="A54" s="15" t="s">
        <v>19</v>
      </c>
      <c r="B54" s="16" t="s">
        <v>934</v>
      </c>
      <c r="C54" s="17"/>
      <c r="D54" s="18"/>
      <c r="E54" s="15"/>
      <c r="F54" s="19"/>
      <c r="G54" s="20">
        <f>SUM(G55)</f>
        <v>0</v>
      </c>
    </row>
    <row r="55" ht="41.25" customHeight="1" spans="1:7">
      <c r="A55" s="15" t="s">
        <v>935</v>
      </c>
      <c r="B55" s="16" t="s">
        <v>936</v>
      </c>
      <c r="C55" s="17" t="s">
        <v>1289</v>
      </c>
      <c r="D55" s="18">
        <v>43474.8168402778</v>
      </c>
      <c r="E55" s="15" t="s">
        <v>1235</v>
      </c>
      <c r="F55" s="19" t="s">
        <v>1290</v>
      </c>
      <c r="G55" s="20">
        <v>0</v>
      </c>
    </row>
    <row r="56" ht="41.25" customHeight="1" spans="1:7">
      <c r="A56" s="15" t="s">
        <v>47</v>
      </c>
      <c r="B56" s="16" t="s">
        <v>951</v>
      </c>
      <c r="C56" s="17"/>
      <c r="D56" s="18"/>
      <c r="E56" s="15"/>
      <c r="F56" s="19"/>
      <c r="G56" s="20">
        <f>SUM(G57:G60)</f>
        <v>69</v>
      </c>
    </row>
    <row r="57" ht="41.25" customHeight="1" spans="1:7">
      <c r="A57" s="15" t="s">
        <v>952</v>
      </c>
      <c r="B57" s="16" t="s">
        <v>953</v>
      </c>
      <c r="C57" s="17" t="s">
        <v>1291</v>
      </c>
      <c r="D57" s="18">
        <v>43474.8168402778</v>
      </c>
      <c r="E57" s="15" t="s">
        <v>1235</v>
      </c>
      <c r="F57" s="19" t="s">
        <v>960</v>
      </c>
      <c r="G57" s="20">
        <v>9</v>
      </c>
    </row>
    <row r="58" ht="41.25" customHeight="1" spans="1:7">
      <c r="A58" s="15" t="s">
        <v>952</v>
      </c>
      <c r="B58" s="16" t="s">
        <v>953</v>
      </c>
      <c r="C58" s="17" t="s">
        <v>1292</v>
      </c>
      <c r="D58" s="18">
        <v>43474.8168402778</v>
      </c>
      <c r="E58" s="15" t="s">
        <v>1235</v>
      </c>
      <c r="F58" s="19" t="s">
        <v>1293</v>
      </c>
      <c r="G58" s="20">
        <v>0</v>
      </c>
    </row>
    <row r="59" ht="41.25" customHeight="1" spans="1:7">
      <c r="A59" s="15" t="s">
        <v>952</v>
      </c>
      <c r="B59" s="16" t="s">
        <v>953</v>
      </c>
      <c r="C59" s="17" t="s">
        <v>1294</v>
      </c>
      <c r="D59" s="18">
        <v>43474.8168402778</v>
      </c>
      <c r="E59" s="15" t="s">
        <v>1235</v>
      </c>
      <c r="F59" s="19" t="s">
        <v>1293</v>
      </c>
      <c r="G59" s="20">
        <v>60</v>
      </c>
    </row>
    <row r="60" ht="41.25" customHeight="1" spans="1:7">
      <c r="A60" s="15" t="s">
        <v>952</v>
      </c>
      <c r="B60" s="16" t="s">
        <v>953</v>
      </c>
      <c r="C60" s="17" t="s">
        <v>1295</v>
      </c>
      <c r="D60" s="18">
        <v>43511.6765740741</v>
      </c>
      <c r="E60" s="15" t="s">
        <v>1235</v>
      </c>
      <c r="F60" s="19" t="s">
        <v>1296</v>
      </c>
      <c r="G60" s="20">
        <v>0</v>
      </c>
    </row>
    <row r="61" ht="41.25" customHeight="1" spans="1:7">
      <c r="A61" s="15" t="s">
        <v>1012</v>
      </c>
      <c r="B61" s="16" t="s">
        <v>1013</v>
      </c>
      <c r="C61" s="17"/>
      <c r="D61" s="18"/>
      <c r="E61" s="15"/>
      <c r="F61" s="19"/>
      <c r="G61" s="20">
        <f>SUM(G62)</f>
        <v>143</v>
      </c>
    </row>
    <row r="62" ht="41.25" customHeight="1" spans="1:7">
      <c r="A62" s="15" t="s">
        <v>288</v>
      </c>
      <c r="B62" s="16" t="s">
        <v>1297</v>
      </c>
      <c r="C62" s="17"/>
      <c r="D62" s="18"/>
      <c r="E62" s="15"/>
      <c r="F62" s="19"/>
      <c r="G62" s="20">
        <f>SUM(G63:G64)</f>
        <v>143</v>
      </c>
    </row>
    <row r="63" ht="41.25" customHeight="1" spans="1:7">
      <c r="A63" s="15" t="s">
        <v>1298</v>
      </c>
      <c r="B63" s="16" t="s">
        <v>1299</v>
      </c>
      <c r="C63" s="17" t="s">
        <v>1300</v>
      </c>
      <c r="D63" s="18">
        <v>43486.4512962963</v>
      </c>
      <c r="E63" s="15" t="s">
        <v>1235</v>
      </c>
      <c r="F63" s="19" t="s">
        <v>1301</v>
      </c>
      <c r="G63" s="20">
        <v>143</v>
      </c>
    </row>
    <row r="64" ht="41.25" customHeight="1" spans="1:7">
      <c r="A64" s="15" t="s">
        <v>1298</v>
      </c>
      <c r="B64" s="16" t="s">
        <v>1299</v>
      </c>
      <c r="C64" s="17" t="s">
        <v>1302</v>
      </c>
      <c r="D64" s="18">
        <v>43474.8168402778</v>
      </c>
      <c r="E64" s="15" t="s">
        <v>1235</v>
      </c>
      <c r="F64" s="19" t="s">
        <v>1303</v>
      </c>
      <c r="G64" s="20">
        <v>0</v>
      </c>
    </row>
    <row r="65" ht="41.25" customHeight="1" spans="1:7">
      <c r="A65" s="15" t="s">
        <v>1026</v>
      </c>
      <c r="B65" s="16" t="s">
        <v>1027</v>
      </c>
      <c r="C65" s="17"/>
      <c r="D65" s="18"/>
      <c r="E65" s="15"/>
      <c r="F65" s="19"/>
      <c r="G65" s="20">
        <f>SUM(G66)</f>
        <v>28</v>
      </c>
    </row>
    <row r="66" ht="41.25" customHeight="1" spans="1:7">
      <c r="A66" s="15" t="s">
        <v>142</v>
      </c>
      <c r="B66" s="16" t="s">
        <v>1028</v>
      </c>
      <c r="C66" s="17"/>
      <c r="D66" s="18"/>
      <c r="E66" s="15"/>
      <c r="F66" s="19"/>
      <c r="G66" s="20">
        <f>SUM(G67:G71)</f>
        <v>28</v>
      </c>
    </row>
    <row r="67" ht="41.25" customHeight="1" spans="1:7">
      <c r="A67" s="15" t="s">
        <v>1029</v>
      </c>
      <c r="B67" s="16" t="s">
        <v>1030</v>
      </c>
      <c r="C67" s="17" t="s">
        <v>1304</v>
      </c>
      <c r="D67" s="18">
        <v>43474.8168402778</v>
      </c>
      <c r="E67" s="15" t="s">
        <v>1235</v>
      </c>
      <c r="F67" s="19" t="s">
        <v>1305</v>
      </c>
      <c r="G67" s="20">
        <v>0</v>
      </c>
    </row>
    <row r="68" ht="41.25" customHeight="1" spans="1:7">
      <c r="A68" s="15" t="s">
        <v>1029</v>
      </c>
      <c r="B68" s="16" t="s">
        <v>1030</v>
      </c>
      <c r="C68" s="17" t="s">
        <v>1306</v>
      </c>
      <c r="D68" s="18">
        <v>43474.8168402778</v>
      </c>
      <c r="E68" s="15" t="s">
        <v>1235</v>
      </c>
      <c r="F68" s="19" t="s">
        <v>1307</v>
      </c>
      <c r="G68" s="20">
        <v>0</v>
      </c>
    </row>
    <row r="69" ht="41.25" customHeight="1" spans="1:7">
      <c r="A69" s="15" t="s">
        <v>1029</v>
      </c>
      <c r="B69" s="16" t="s">
        <v>1030</v>
      </c>
      <c r="C69" s="17" t="s">
        <v>1308</v>
      </c>
      <c r="D69" s="18">
        <v>43474.8168402778</v>
      </c>
      <c r="E69" s="15" t="s">
        <v>1235</v>
      </c>
      <c r="F69" s="19" t="s">
        <v>1309</v>
      </c>
      <c r="G69" s="20">
        <v>0</v>
      </c>
    </row>
    <row r="70" ht="41.25" customHeight="1" spans="1:7">
      <c r="A70" s="15" t="s">
        <v>1029</v>
      </c>
      <c r="B70" s="16" t="s">
        <v>1030</v>
      </c>
      <c r="C70" s="17" t="s">
        <v>1310</v>
      </c>
      <c r="D70" s="18">
        <v>43474.8168402778</v>
      </c>
      <c r="E70" s="15" t="s">
        <v>1235</v>
      </c>
      <c r="F70" s="19" t="s">
        <v>1311</v>
      </c>
      <c r="G70" s="20">
        <v>0</v>
      </c>
    </row>
    <row r="71" ht="41.25" customHeight="1" spans="1:7">
      <c r="A71" s="15" t="s">
        <v>1029</v>
      </c>
      <c r="B71" s="16" t="s">
        <v>1030</v>
      </c>
      <c r="C71" s="17" t="s">
        <v>1312</v>
      </c>
      <c r="D71" s="18">
        <v>43474.8168402778</v>
      </c>
      <c r="E71" s="15" t="s">
        <v>1235</v>
      </c>
      <c r="F71" s="19" t="s">
        <v>1313</v>
      </c>
      <c r="G71" s="20">
        <v>28</v>
      </c>
    </row>
  </sheetData>
  <mergeCells count="1">
    <mergeCell ref="A1:G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一般公共预算专项资金</vt:lpstr>
      <vt:lpstr>政府性基金当年专项</vt:lpstr>
      <vt:lpstr>国有资本经营当年专项</vt:lpstr>
      <vt:lpstr>本级预算追加资金</vt:lpstr>
      <vt:lpstr>上年结转资金安排县市情况表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2006-09-13T11:21:00Z</dcterms:created>
  <dcterms:modified xsi:type="dcterms:W3CDTF">2021-05-28T03:22:17Z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2052-10.1.0.6207</vt:lpwstr>
  </property>
</Properties>
</file>